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09整潔排名( Chrome)\109學年度第一學期整潔評分\"/>
    </mc:Choice>
  </mc:AlternateContent>
  <xr:revisionPtr revIDLastSave="0" documentId="13_ncr:1_{451324EF-0782-4464-8470-A8121C2C057B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K98" i="5" l="1"/>
  <c r="M58" i="1" l="1"/>
  <c r="M99" i="5" l="1"/>
  <c r="M23" i="5"/>
  <c r="G58" i="1"/>
  <c r="M124" i="5" l="1"/>
  <c r="M74" i="5" l="1"/>
  <c r="M91" i="5" l="1"/>
  <c r="M62" i="5"/>
  <c r="M82" i="5"/>
  <c r="C113" i="5" l="1"/>
  <c r="C75" i="5"/>
  <c r="C92" i="5" l="1"/>
  <c r="C106" i="5"/>
  <c r="C118" i="5"/>
  <c r="C125" i="5"/>
  <c r="D126" i="5" l="1"/>
  <c r="E126" i="5"/>
  <c r="F126" i="5"/>
  <c r="G126" i="5"/>
  <c r="H126" i="5"/>
  <c r="I126" i="5"/>
  <c r="J126" i="5"/>
  <c r="K126" i="5"/>
  <c r="L126" i="5"/>
  <c r="D125" i="5"/>
  <c r="E125" i="5"/>
  <c r="F125" i="5"/>
  <c r="G125" i="5"/>
  <c r="H125" i="5"/>
  <c r="I125" i="5"/>
  <c r="J125" i="5"/>
  <c r="K125" i="5"/>
  <c r="L125" i="5"/>
  <c r="D119" i="5"/>
  <c r="E119" i="5"/>
  <c r="F119" i="5"/>
  <c r="G119" i="5"/>
  <c r="H119" i="5"/>
  <c r="I119" i="5"/>
  <c r="J119" i="5"/>
  <c r="K119" i="5"/>
  <c r="L119" i="5"/>
  <c r="D118" i="5"/>
  <c r="E118" i="5"/>
  <c r="F118" i="5"/>
  <c r="G118" i="5"/>
  <c r="H118" i="5"/>
  <c r="I118" i="5"/>
  <c r="J118" i="5"/>
  <c r="K118" i="5"/>
  <c r="L118" i="5"/>
  <c r="D114" i="5"/>
  <c r="E114" i="5"/>
  <c r="F114" i="5"/>
  <c r="G114" i="5"/>
  <c r="H114" i="5"/>
  <c r="I114" i="5"/>
  <c r="J114" i="5"/>
  <c r="K114" i="5"/>
  <c r="L114" i="5"/>
  <c r="D113" i="5"/>
  <c r="E113" i="5"/>
  <c r="F113" i="5"/>
  <c r="G113" i="5"/>
  <c r="H113" i="5"/>
  <c r="I113" i="5"/>
  <c r="J113" i="5"/>
  <c r="K113" i="5"/>
  <c r="L113" i="5"/>
  <c r="D107" i="5"/>
  <c r="E107" i="5"/>
  <c r="F107" i="5"/>
  <c r="G107" i="5"/>
  <c r="H107" i="5"/>
  <c r="I107" i="5"/>
  <c r="J107" i="5"/>
  <c r="K107" i="5"/>
  <c r="L107" i="5"/>
  <c r="D106" i="5"/>
  <c r="E106" i="5"/>
  <c r="F106" i="5"/>
  <c r="G106" i="5"/>
  <c r="H106" i="5"/>
  <c r="I106" i="5"/>
  <c r="J106" i="5"/>
  <c r="K106" i="5"/>
  <c r="L106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F98" i="5"/>
  <c r="G98" i="5"/>
  <c r="H98" i="5"/>
  <c r="I98" i="5"/>
  <c r="J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6" i="5"/>
  <c r="E76" i="5"/>
  <c r="F76" i="5"/>
  <c r="G76" i="5"/>
  <c r="H76" i="5"/>
  <c r="I76" i="5"/>
  <c r="J76" i="5"/>
  <c r="K76" i="5"/>
  <c r="L76" i="5"/>
  <c r="D75" i="5"/>
  <c r="E75" i="5"/>
  <c r="F75" i="5"/>
  <c r="G75" i="5"/>
  <c r="H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H69" i="5"/>
  <c r="I69" i="5"/>
  <c r="J69" i="5"/>
  <c r="K69" i="5"/>
  <c r="L69" i="5"/>
  <c r="D64" i="5"/>
  <c r="E64" i="5"/>
  <c r="F64" i="5"/>
  <c r="G64" i="5"/>
  <c r="H64" i="5"/>
  <c r="I64" i="5"/>
  <c r="J64" i="5"/>
  <c r="K64" i="5"/>
  <c r="L64" i="5"/>
  <c r="D63" i="5"/>
  <c r="E63" i="5"/>
  <c r="F63" i="5"/>
  <c r="G63" i="5"/>
  <c r="H63" i="5"/>
  <c r="I63" i="5"/>
  <c r="J63" i="5"/>
  <c r="K63" i="5"/>
  <c r="L63" i="5"/>
  <c r="D58" i="5"/>
  <c r="E58" i="5"/>
  <c r="F58" i="5"/>
  <c r="G58" i="5"/>
  <c r="H58" i="5"/>
  <c r="I58" i="5"/>
  <c r="J58" i="5"/>
  <c r="K58" i="5"/>
  <c r="L58" i="5"/>
  <c r="D57" i="5"/>
  <c r="E57" i="5"/>
  <c r="F57" i="5"/>
  <c r="G57" i="5"/>
  <c r="H57" i="5"/>
  <c r="I57" i="5"/>
  <c r="J57" i="5"/>
  <c r="K57" i="5"/>
  <c r="L57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P58" i="1" l="1"/>
  <c r="Q58" i="1"/>
  <c r="R58" i="1"/>
  <c r="S58" i="1"/>
  <c r="O58" i="1"/>
  <c r="J58" i="1"/>
  <c r="K58" i="1"/>
  <c r="L58" i="1"/>
  <c r="N58" i="1"/>
  <c r="I58" i="1"/>
  <c r="D58" i="1"/>
  <c r="E58" i="1"/>
  <c r="F58" i="1"/>
  <c r="H58" i="1"/>
  <c r="C58" i="1"/>
  <c r="C114" i="5" l="1"/>
  <c r="C16" i="5" l="1"/>
  <c r="C98" i="5" l="1"/>
  <c r="C25" i="5"/>
  <c r="M25" i="5" s="1"/>
  <c r="C24" i="5"/>
  <c r="C64" i="5"/>
  <c r="M64" i="5" s="1"/>
  <c r="D131" i="5" s="1"/>
  <c r="C43" i="5"/>
  <c r="M43" i="5" s="1"/>
  <c r="H131" i="5" s="1"/>
  <c r="H59" i="1" s="1"/>
  <c r="H63" i="1" s="1"/>
  <c r="C42" i="5"/>
  <c r="C37" i="5"/>
  <c r="M37" i="5" s="1"/>
  <c r="C133" i="5" s="1"/>
  <c r="C36" i="5"/>
  <c r="C31" i="5"/>
  <c r="M31" i="5" s="1"/>
  <c r="G133" i="5" s="1"/>
  <c r="M59" i="1" s="1"/>
  <c r="M63" i="1" s="1"/>
  <c r="C30" i="5"/>
  <c r="C22" i="5"/>
  <c r="C21" i="5"/>
  <c r="C17" i="5"/>
  <c r="C51" i="5"/>
  <c r="M51" i="5" s="1"/>
  <c r="G135" i="5" s="1"/>
  <c r="M15" i="5"/>
  <c r="C63" i="5"/>
  <c r="M84" i="5" s="1"/>
  <c r="C97" i="5"/>
  <c r="C119" i="5"/>
  <c r="C126" i="5"/>
  <c r="M126" i="5" s="1"/>
  <c r="G131" i="5" s="1"/>
  <c r="G59" i="1" s="1"/>
  <c r="G63" i="1" s="1"/>
  <c r="C107" i="5"/>
  <c r="C101" i="5"/>
  <c r="C93" i="5"/>
  <c r="M93" i="5" s="1"/>
  <c r="C81" i="5"/>
  <c r="C76" i="5"/>
  <c r="C70" i="5"/>
  <c r="M70" i="5" s="1"/>
  <c r="C131" i="5" s="1"/>
  <c r="C58" i="5"/>
  <c r="M58" i="5" s="1"/>
  <c r="H133" i="5" s="1"/>
  <c r="N59" i="1" s="1"/>
  <c r="N63" i="1" s="1"/>
  <c r="C11" i="5"/>
  <c r="M11" i="5" s="1"/>
  <c r="D133" i="5" s="1"/>
  <c r="J59" i="1" s="1"/>
  <c r="J63" i="1" s="1"/>
  <c r="C10" i="5"/>
  <c r="M117" i="5"/>
  <c r="M49" i="5"/>
  <c r="M41" i="5"/>
  <c r="M68" i="5"/>
  <c r="M35" i="5"/>
  <c r="M29" i="5"/>
  <c r="C50" i="5"/>
  <c r="C100" i="5"/>
  <c r="C80" i="5"/>
  <c r="C69" i="5"/>
  <c r="C57" i="5"/>
  <c r="M112" i="5"/>
  <c r="M105" i="5"/>
  <c r="M96" i="5"/>
  <c r="M79" i="5"/>
  <c r="M56" i="5"/>
  <c r="M20" i="5"/>
  <c r="M9" i="5"/>
  <c r="M22" i="5" l="1"/>
  <c r="F133" i="5" s="1"/>
  <c r="L59" i="1" s="1"/>
  <c r="L63" i="1" s="1"/>
  <c r="M17" i="5"/>
  <c r="E133" i="5" s="1"/>
  <c r="K59" i="1" s="1"/>
  <c r="K63" i="1" s="1"/>
  <c r="M76" i="5"/>
  <c r="F131" i="5" s="1"/>
  <c r="M81" i="5"/>
  <c r="E131" i="5" s="1"/>
  <c r="M119" i="5"/>
  <c r="M114" i="5"/>
  <c r="D135" i="5" s="1"/>
  <c r="M107" i="5"/>
  <c r="C135" i="5" s="1"/>
  <c r="M101" i="5"/>
  <c r="M98" i="5"/>
  <c r="F135" i="5" s="1"/>
  <c r="I59" i="1"/>
  <c r="I63" i="1" s="1"/>
  <c r="E135" i="5" l="1"/>
  <c r="Q59" i="1" s="1"/>
  <c r="Q63" i="1" s="1"/>
  <c r="D59" i="1"/>
  <c r="D63" i="1" s="1"/>
  <c r="R59" i="1"/>
  <c r="R63" i="1" s="1"/>
  <c r="O59" i="1"/>
  <c r="O63" i="1" s="1"/>
  <c r="S59" i="1"/>
  <c r="S63" i="1" s="1"/>
  <c r="F59" i="1"/>
  <c r="F63" i="1" s="1"/>
  <c r="C59" i="1"/>
  <c r="C63" i="1" s="1"/>
  <c r="P59" i="1"/>
  <c r="P63" i="1" s="1"/>
  <c r="E59" i="1"/>
  <c r="E63" i="1" s="1"/>
  <c r="M64" i="1" l="1"/>
  <c r="G64" i="1"/>
  <c r="H64" i="1"/>
  <c r="C64" i="1"/>
  <c r="D64" i="1"/>
  <c r="E64" i="1"/>
  <c r="F64" i="1"/>
  <c r="S64" i="1"/>
  <c r="R64" i="1"/>
  <c r="P64" i="1"/>
  <c r="O64" i="1"/>
  <c r="Q64" i="1"/>
  <c r="I64" i="1"/>
  <c r="N64" i="1"/>
  <c r="L64" i="1"/>
  <c r="K64" i="1"/>
  <c r="J64" i="1"/>
</calcChain>
</file>

<file path=xl/sharedStrings.xml><?xml version="1.0" encoding="utf-8"?>
<sst xmlns="http://schemas.openxmlformats.org/spreadsheetml/2006/main" count="258" uniqueCount="155">
  <si>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</si>
  <si>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</si>
  <si>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</si>
  <si>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</si>
  <si>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</si>
  <si>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</si>
  <si>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</si>
  <si>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</si>
  <si>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</si>
  <si>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</si>
  <si>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</si>
  <si>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</si>
  <si>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</si>
  <si>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</si>
  <si>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</si>
  <si>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</si>
  <si>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</si>
  <si>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</si>
  <si>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</si>
  <si>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</si>
  <si>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</si>
  <si>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</si>
  <si>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</si>
  <si>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</si>
  <si>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</si>
  <si>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</si>
  <si>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</si>
  <si>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</si>
  <si>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</si>
  <si>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</si>
  <si>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</si>
  <si>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</si>
  <si>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</si>
  <si>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</si>
  <si>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</si>
  <si>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</si>
  <si>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</si>
  <si>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</si>
  <si>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</si>
  <si>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</si>
  <si>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</si>
  <si>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</si>
  <si>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</si>
  <si>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</si>
  <si>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</si>
  <si>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</si>
  <si>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A區      802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</si>
  <si>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</si>
  <si>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</si>
  <si>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</si>
  <si>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</si>
  <si>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</si>
  <si>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</si>
  <si>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</si>
  <si>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</si>
  <si>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</si>
  <si>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</si>
  <si>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</si>
  <si>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</si>
  <si>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</si>
  <si>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</si>
  <si>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</si>
  <si>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B區      803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</si>
  <si>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</si>
  <si>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</si>
  <si>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</si>
  <si>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</si>
  <si>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</si>
  <si>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P區      904</t>
    <phoneticPr fontId="2" type="noConversion"/>
  </si>
  <si>
    <t>Q區      903</t>
    <phoneticPr fontId="2" type="noConversion"/>
  </si>
  <si>
    <t>S區      902</t>
    <phoneticPr fontId="2" type="noConversion"/>
  </si>
  <si>
    <t>教室整潔評分表</t>
    <phoneticPr fontId="2" type="noConversion"/>
  </si>
  <si>
    <t>L區     704</t>
    <phoneticPr fontId="2" type="noConversion"/>
  </si>
  <si>
    <t>T區      903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</si>
  <si>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</si>
  <si>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</si>
  <si>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</si>
  <si>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</si>
  <si>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</si>
  <si>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</si>
  <si>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</si>
  <si>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</si>
  <si>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</si>
  <si>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</si>
  <si>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</si>
  <si>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</si>
  <si>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</si>
  <si>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</si>
  <si>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</si>
  <si>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</si>
  <si>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</si>
  <si>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</si>
  <si>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</si>
  <si>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</si>
  <si>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</si>
  <si>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</si>
  <si>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</si>
  <si>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1.706前走廊沿伸至廁所前走廊：地面整潔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</si>
  <si>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</si>
  <si>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</si>
  <si>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</si>
  <si>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</si>
  <si>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</si>
  <si>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</si>
  <si>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</si>
  <si>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</si>
  <si>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</si>
  <si>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</si>
  <si>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</si>
  <si>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</si>
  <si>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</si>
  <si>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</si>
  <si>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</si>
  <si>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</si>
  <si>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</si>
  <si>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</si>
  <si>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</si>
  <si>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</si>
  <si>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</si>
  <si>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</si>
  <si>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</si>
  <si>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G區      706</t>
    <phoneticPr fontId="2" type="noConversion"/>
  </si>
  <si>
    <t>4.3F-706隔壁自我挑戰營前走廊：地面清潔</t>
    <phoneticPr fontId="2" type="noConversion"/>
  </si>
  <si>
    <t>H區     905</t>
    <phoneticPr fontId="2" type="noConversion"/>
  </si>
  <si>
    <t>I區      806</t>
    <phoneticPr fontId="2" type="noConversion"/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</si>
  <si>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</si>
  <si>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</si>
  <si>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</si>
  <si>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</si>
  <si>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</si>
  <si>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</si>
  <si>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</si>
  <si>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</si>
  <si>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</si>
  <si>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</si>
  <si>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</si>
  <si>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</si>
  <si>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</si>
  <si>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</si>
  <si>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R區      901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</si>
  <si>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</si>
  <si>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</si>
  <si>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</si>
  <si>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</si>
  <si>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</si>
  <si>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</si>
  <si>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3.902旁旁男女廁所(洗手台、鏡子、拖把槽、地面、垃圾桶、掃具間、馬桶、小便斗)：清潔乾燥</t>
  </si>
  <si>
    <t>4.廁所前空地及電梯前走廊左半部：地面清潔</t>
  </si>
  <si>
    <t>5.NEW大樓左側樓梯1F~4F(頂樓)(含樓梯間平台)及電梯：地面清潔、扶手擦拭、電梯內鏡面擦拭</t>
    <phoneticPr fontId="2" type="noConversion"/>
  </si>
  <si>
    <t>5.多功能教室右側2F~5F樓梯：地面清潔、扶手擦拭、花圃澆水</t>
  </si>
  <si>
    <t>U區      705</t>
    <phoneticPr fontId="2" type="noConversion"/>
  </si>
  <si>
    <t>未做防疫量體溫或環境消毒扣分</t>
    <phoneticPr fontId="2" type="noConversion"/>
  </si>
  <si>
    <t>週次: 第16週       上午 下午                            評分者:</t>
    <phoneticPr fontId="2" type="noConversion"/>
  </si>
  <si>
    <t>週次: 第16週      上午 下午                            評分者:</t>
    <phoneticPr fontId="2" type="noConversion"/>
  </si>
  <si>
    <t>第16週整潔比賽各年級前三名: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</si>
</sst>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7" x14ac:knownFonts="1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177" fontId="5" fillId="2" borderId="17" xfId="0" applyNumberFormat="1" applyFont="1" applyFill="1" applyBorder="1" applyAlignment="1" applyProtection="1">
      <alignment horizont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4" xfId="0" applyFont="1" applyBorder="1" applyAlignment="1">
      <alignment vertical="center" wrapText="1"/>
    </xf>
    <xf numFmtId="0" fontId="14" fillId="0" borderId="59" xfId="0" applyFont="1" applyBorder="1" applyAlignment="1" applyProtection="1">
      <alignment horizontal="center" vertical="top" wrapText="1"/>
      <protection locked="0"/>
    </xf>
    <xf numFmtId="0" fontId="17" fillId="0" borderId="60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9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60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3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9" xfId="0" applyBorder="1" applyAlignment="1" applyProtection="1">
      <alignment horizontal="center"/>
      <protection locked="0"/>
    </xf>
    <xf numFmtId="0" fontId="17" fillId="6" borderId="62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60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9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6" fillId="11" borderId="63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19" fillId="0" borderId="64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176" fontId="6" fillId="11" borderId="64" xfId="0" applyNumberFormat="1" applyFont="1" applyFill="1" applyBorder="1" applyAlignment="1">
      <alignment horizontal="center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3" fillId="0" borderId="69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68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9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58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61" xfId="0" applyFont="1" applyFill="1" applyBorder="1" applyAlignment="1">
      <alignment horizontal="center" vertical="top" wrapText="1"/>
    </xf>
    <xf numFmtId="0" fontId="17" fillId="7" borderId="51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8" borderId="25" xfId="0" applyFont="1" applyFill="1" applyBorder="1" applyAlignment="1">
      <alignment horizontal="center" vertical="top" wrapText="1"/>
    </xf>
    <xf numFmtId="0" fontId="17" fillId="8" borderId="58" xfId="0" applyFont="1" applyFill="1" applyBorder="1" applyAlignment="1">
      <alignment horizontal="center" vertical="top" wrapText="1"/>
    </xf>
  </cellXfs>
  <cellStyles count="1">
    <cellStyle name="一般" xfId="0" builtinId="0"/>
  </cellStyles>
  <dxfs count="3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="80" zoomScaleNormal="80" workbookViewId="0">
      <pane xSplit="2" ySplit="7" topLeftCell="C62" activePane="bottomRight" state="frozen"/>
      <selection pane="topRight" activeCell="C1" sqref="C1"/>
      <selection pane="bottomLeft" activeCell="A8" sqref="A8"/>
      <selection pane="bottomRight" activeCell="D73" sqref="D73"/>
    </sheetView>
  </sheetViews>
  <sheetFormatPr defaultColWidth="9" defaultRowHeight="19.8" x14ac:dyDescent="0.3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 x14ac:dyDescent="0.3">
      <c r="B2" s="156" t="s">
        <v>71</v>
      </c>
    </row>
    <row r="3" spans="1:20" x14ac:dyDescent="0.3">
      <c r="B3" s="157"/>
    </row>
    <row r="4" spans="1:20" x14ac:dyDescent="0.3">
      <c r="B4" s="157"/>
    </row>
    <row r="5" spans="1:20" ht="20.399999999999999" thickBot="1" x14ac:dyDescent="0.35"/>
    <row r="6" spans="1:20" s="5" customFormat="1" ht="23.4" thickTop="1" thickBot="1" x14ac:dyDescent="0.45">
      <c r="A6" s="164"/>
      <c r="B6" s="158" t="s">
        <v>58</v>
      </c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</row>
    <row r="7" spans="1:20" s="6" customFormat="1" ht="21" customHeight="1" thickTop="1" thickBot="1" x14ac:dyDescent="0.45">
      <c r="A7" s="165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0">
        <v>706</v>
      </c>
      <c r="I7" s="11">
        <v>801</v>
      </c>
      <c r="J7" s="12">
        <v>802</v>
      </c>
      <c r="K7" s="12">
        <v>803</v>
      </c>
      <c r="L7" s="12">
        <v>804</v>
      </c>
      <c r="M7" s="12">
        <v>805</v>
      </c>
      <c r="N7" s="12">
        <v>806</v>
      </c>
      <c r="O7" s="13">
        <v>901</v>
      </c>
      <c r="P7" s="14">
        <v>902</v>
      </c>
      <c r="Q7" s="14">
        <v>903</v>
      </c>
      <c r="R7" s="14">
        <v>904</v>
      </c>
      <c r="S7" s="14">
        <v>905</v>
      </c>
    </row>
    <row r="8" spans="1:20" ht="21" thickTop="1" thickBot="1" x14ac:dyDescent="0.4">
      <c r="A8" s="162" t="s">
        <v>53</v>
      </c>
      <c r="B8" s="16" t="s">
        <v>15</v>
      </c>
      <c r="C8" s="64">
        <v>0</v>
      </c>
      <c r="D8" s="64">
        <v>0</v>
      </c>
      <c r="E8" s="64">
        <v>0</v>
      </c>
      <c r="F8" s="64">
        <v>0</v>
      </c>
      <c r="G8" s="64">
        <v>0</v>
      </c>
      <c r="H8" s="64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5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</row>
    <row r="9" spans="1:20" ht="20.399999999999999" thickBot="1" x14ac:dyDescent="0.4">
      <c r="A9" s="163"/>
      <c r="B9" s="16" t="s">
        <v>0</v>
      </c>
      <c r="C9" s="67">
        <v>0</v>
      </c>
      <c r="D9" s="67">
        <v>0</v>
      </c>
      <c r="E9" s="67">
        <v>0</v>
      </c>
      <c r="F9" s="67">
        <v>0</v>
      </c>
      <c r="G9" s="67">
        <v>0</v>
      </c>
      <c r="H9" s="67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8">
        <v>0</v>
      </c>
      <c r="O9" s="69">
        <v>0</v>
      </c>
      <c r="P9" s="69">
        <v>0</v>
      </c>
      <c r="Q9" s="69">
        <v>0</v>
      </c>
      <c r="R9" s="69">
        <v>0</v>
      </c>
      <c r="S9" s="69">
        <v>0</v>
      </c>
    </row>
    <row r="10" spans="1:20" ht="20.399999999999999" thickBot="1" x14ac:dyDescent="0.4">
      <c r="A10" s="163"/>
      <c r="B10" s="16" t="s">
        <v>1</v>
      </c>
      <c r="C10" s="67">
        <v>0</v>
      </c>
      <c r="D10" s="67">
        <v>0</v>
      </c>
      <c r="E10" s="67">
        <v>0</v>
      </c>
      <c r="F10" s="67">
        <v>0</v>
      </c>
      <c r="G10" s="67">
        <v>0</v>
      </c>
      <c r="H10" s="67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8">
        <v>0</v>
      </c>
      <c r="O10" s="69">
        <v>0</v>
      </c>
      <c r="P10" s="69">
        <v>0</v>
      </c>
      <c r="Q10" s="69">
        <v>0</v>
      </c>
      <c r="R10" s="69">
        <v>0</v>
      </c>
      <c r="S10" s="69">
        <v>0</v>
      </c>
    </row>
    <row r="11" spans="1:20" ht="20.399999999999999" thickBot="1" x14ac:dyDescent="0.4">
      <c r="A11" s="163"/>
      <c r="B11" s="16" t="s">
        <v>2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7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8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</row>
    <row r="12" spans="1:20" ht="20.399999999999999" thickBot="1" x14ac:dyDescent="0.4">
      <c r="A12" s="163"/>
      <c r="B12" s="16" t="s">
        <v>3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7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8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</row>
    <row r="13" spans="1:20" ht="20.399999999999999" thickBot="1" x14ac:dyDescent="0.4">
      <c r="A13" s="163"/>
      <c r="B13" s="16" t="s">
        <v>4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7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8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</row>
    <row r="14" spans="1:20" ht="20.399999999999999" thickBot="1" x14ac:dyDescent="0.4">
      <c r="A14" s="163"/>
      <c r="B14" s="16" t="s">
        <v>5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7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8">
        <v>0</v>
      </c>
      <c r="O14" s="69">
        <v>0</v>
      </c>
      <c r="P14" s="69">
        <v>0</v>
      </c>
      <c r="Q14" s="69">
        <v>0</v>
      </c>
      <c r="R14" s="69">
        <v>0</v>
      </c>
      <c r="S14" s="69">
        <v>0</v>
      </c>
      <c r="T14" s="54"/>
    </row>
    <row r="15" spans="1:20" ht="20.399999999999999" thickBot="1" x14ac:dyDescent="0.4">
      <c r="A15" s="163"/>
      <c r="B15" s="16" t="s">
        <v>6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7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0</v>
      </c>
      <c r="O15" s="69">
        <v>0</v>
      </c>
      <c r="P15" s="69">
        <v>0</v>
      </c>
      <c r="Q15" s="69">
        <v>0</v>
      </c>
      <c r="R15" s="69">
        <v>0</v>
      </c>
      <c r="S15" s="69">
        <v>0</v>
      </c>
    </row>
    <row r="16" spans="1:20" ht="18.600000000000001" thickBot="1" x14ac:dyDescent="0.4">
      <c r="A16" s="163"/>
      <c r="B16" s="123" t="s">
        <v>43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</row>
    <row r="17" spans="1:19" ht="20.399999999999999" thickBot="1" x14ac:dyDescent="0.4">
      <c r="A17" s="163"/>
      <c r="B17" s="20" t="s">
        <v>7</v>
      </c>
      <c r="C17" s="70">
        <v>0</v>
      </c>
      <c r="D17" s="70">
        <v>0</v>
      </c>
      <c r="E17" s="70">
        <v>0</v>
      </c>
      <c r="F17" s="70">
        <v>0</v>
      </c>
      <c r="G17" s="70">
        <v>0</v>
      </c>
      <c r="H17" s="70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1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</row>
    <row r="18" spans="1:19" ht="21" thickTop="1" thickBot="1" x14ac:dyDescent="0.4">
      <c r="A18" s="160" t="s">
        <v>48</v>
      </c>
      <c r="B18" s="148" t="s">
        <v>15</v>
      </c>
      <c r="C18" s="64">
        <v>2</v>
      </c>
      <c r="D18" s="64">
        <v>2</v>
      </c>
      <c r="E18" s="64">
        <v>2</v>
      </c>
      <c r="F18" s="64">
        <v>2</v>
      </c>
      <c r="G18" s="64">
        <v>2</v>
      </c>
      <c r="H18" s="64">
        <v>2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4">
        <v>1</v>
      </c>
      <c r="P18" s="74">
        <v>-1</v>
      </c>
      <c r="Q18" s="74">
        <v>1</v>
      </c>
      <c r="R18" s="74">
        <v>-1</v>
      </c>
      <c r="S18" s="74">
        <v>0</v>
      </c>
    </row>
    <row r="19" spans="1:19" ht="20.399999999999999" thickBot="1" x14ac:dyDescent="0.4">
      <c r="A19" s="154"/>
      <c r="B19" s="16" t="s">
        <v>0</v>
      </c>
      <c r="C19" s="67">
        <v>2</v>
      </c>
      <c r="D19" s="67">
        <v>2</v>
      </c>
      <c r="E19" s="67">
        <v>2</v>
      </c>
      <c r="F19" s="67">
        <v>2</v>
      </c>
      <c r="G19" s="67">
        <v>2</v>
      </c>
      <c r="H19" s="67">
        <v>2</v>
      </c>
      <c r="I19" s="68">
        <v>1</v>
      </c>
      <c r="J19" s="68">
        <v>0</v>
      </c>
      <c r="K19" s="68">
        <v>1</v>
      </c>
      <c r="L19" s="68">
        <v>0</v>
      </c>
      <c r="M19" s="68">
        <v>0</v>
      </c>
      <c r="N19" s="68">
        <v>-2</v>
      </c>
      <c r="O19" s="69">
        <v>0</v>
      </c>
      <c r="P19" s="69">
        <v>-1</v>
      </c>
      <c r="Q19" s="69">
        <v>0</v>
      </c>
      <c r="R19" s="69">
        <v>0</v>
      </c>
      <c r="S19" s="69">
        <v>-2</v>
      </c>
    </row>
    <row r="20" spans="1:19" ht="20.399999999999999" thickBot="1" x14ac:dyDescent="0.4">
      <c r="A20" s="154"/>
      <c r="B20" s="16" t="s">
        <v>1</v>
      </c>
      <c r="C20" s="67">
        <v>2</v>
      </c>
      <c r="D20" s="67">
        <v>1</v>
      </c>
      <c r="E20" s="67">
        <v>2</v>
      </c>
      <c r="F20" s="67">
        <v>2</v>
      </c>
      <c r="G20" s="67">
        <v>2</v>
      </c>
      <c r="H20" s="67">
        <v>2</v>
      </c>
      <c r="I20" s="68">
        <v>1</v>
      </c>
      <c r="J20" s="68">
        <v>-1</v>
      </c>
      <c r="K20" s="68">
        <v>1</v>
      </c>
      <c r="L20" s="68">
        <v>1</v>
      </c>
      <c r="M20" s="68">
        <v>0</v>
      </c>
      <c r="N20" s="68">
        <v>-1</v>
      </c>
      <c r="O20" s="69">
        <v>1</v>
      </c>
      <c r="P20" s="69">
        <v>0</v>
      </c>
      <c r="Q20" s="69">
        <v>0</v>
      </c>
      <c r="R20" s="69">
        <v>0</v>
      </c>
      <c r="S20" s="69">
        <v>0</v>
      </c>
    </row>
    <row r="21" spans="1:19" ht="20.399999999999999" thickBot="1" x14ac:dyDescent="0.4">
      <c r="A21" s="154"/>
      <c r="B21" s="16" t="s">
        <v>2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7">
        <v>0</v>
      </c>
      <c r="I21" s="68">
        <v>0</v>
      </c>
      <c r="J21" s="68">
        <v>0</v>
      </c>
      <c r="K21" s="68">
        <v>0</v>
      </c>
      <c r="L21" s="68">
        <v>0</v>
      </c>
      <c r="M21" s="68">
        <v>1</v>
      </c>
      <c r="N21" s="68">
        <v>0</v>
      </c>
      <c r="O21" s="69">
        <v>0</v>
      </c>
      <c r="P21" s="69">
        <v>0</v>
      </c>
      <c r="Q21" s="69">
        <v>0</v>
      </c>
      <c r="R21" s="69">
        <v>0</v>
      </c>
      <c r="S21" s="69">
        <v>0</v>
      </c>
    </row>
    <row r="22" spans="1:19" ht="20.399999999999999" thickBot="1" x14ac:dyDescent="0.4">
      <c r="A22" s="154"/>
      <c r="B22" s="16" t="s">
        <v>3</v>
      </c>
      <c r="C22" s="67">
        <v>2</v>
      </c>
      <c r="D22" s="67">
        <v>1</v>
      </c>
      <c r="E22" s="67">
        <v>2</v>
      </c>
      <c r="F22" s="67">
        <v>-1</v>
      </c>
      <c r="G22" s="67">
        <v>2</v>
      </c>
      <c r="H22" s="67">
        <v>2</v>
      </c>
      <c r="I22" s="68">
        <v>1</v>
      </c>
      <c r="J22" s="68">
        <v>-1</v>
      </c>
      <c r="K22" s="68">
        <v>2</v>
      </c>
      <c r="L22" s="68">
        <v>0</v>
      </c>
      <c r="M22" s="68">
        <v>1</v>
      </c>
      <c r="N22" s="68">
        <v>0</v>
      </c>
      <c r="O22" s="69">
        <v>0</v>
      </c>
      <c r="P22" s="69">
        <v>0</v>
      </c>
      <c r="Q22" s="69">
        <v>0</v>
      </c>
      <c r="R22" s="69">
        <v>1</v>
      </c>
      <c r="S22" s="69">
        <v>0</v>
      </c>
    </row>
    <row r="23" spans="1:19" ht="20.399999999999999" thickBot="1" x14ac:dyDescent="0.4">
      <c r="A23" s="154"/>
      <c r="B23" s="16" t="s">
        <v>4</v>
      </c>
      <c r="C23" s="67">
        <v>-1</v>
      </c>
      <c r="D23" s="67">
        <v>1</v>
      </c>
      <c r="E23" s="67">
        <v>1</v>
      </c>
      <c r="F23" s="67">
        <v>2</v>
      </c>
      <c r="G23" s="67">
        <v>1</v>
      </c>
      <c r="H23" s="67">
        <v>1</v>
      </c>
      <c r="I23" s="68">
        <v>-1</v>
      </c>
      <c r="J23" s="68">
        <v>-1</v>
      </c>
      <c r="K23" s="68">
        <v>2</v>
      </c>
      <c r="L23" s="68">
        <v>1</v>
      </c>
      <c r="M23" s="68">
        <v>-1</v>
      </c>
      <c r="N23" s="68">
        <v>-1</v>
      </c>
      <c r="O23" s="69">
        <v>0</v>
      </c>
      <c r="P23" s="69">
        <v>0</v>
      </c>
      <c r="Q23" s="69">
        <v>0</v>
      </c>
      <c r="R23" s="69">
        <v>0</v>
      </c>
      <c r="S23" s="69">
        <v>0</v>
      </c>
    </row>
    <row r="24" spans="1:19" ht="20.399999999999999" thickBot="1" x14ac:dyDescent="0.4">
      <c r="A24" s="154"/>
      <c r="B24" s="16" t="s">
        <v>5</v>
      </c>
      <c r="C24" s="67">
        <v>2</v>
      </c>
      <c r="D24" s="67">
        <v>2</v>
      </c>
      <c r="E24" s="67">
        <v>2</v>
      </c>
      <c r="F24" s="67">
        <v>2</v>
      </c>
      <c r="G24" s="67">
        <v>2</v>
      </c>
      <c r="H24" s="67">
        <v>2</v>
      </c>
      <c r="I24" s="68">
        <v>0</v>
      </c>
      <c r="J24" s="68">
        <v>1</v>
      </c>
      <c r="K24" s="68">
        <v>2</v>
      </c>
      <c r="L24" s="68">
        <v>1</v>
      </c>
      <c r="M24" s="68">
        <v>0</v>
      </c>
      <c r="N24" s="68">
        <v>1</v>
      </c>
      <c r="O24" s="69">
        <v>0</v>
      </c>
      <c r="P24" s="69">
        <v>0</v>
      </c>
      <c r="Q24" s="69">
        <v>0</v>
      </c>
      <c r="R24" s="69">
        <v>0</v>
      </c>
      <c r="S24" s="69">
        <v>0</v>
      </c>
    </row>
    <row r="25" spans="1:19" ht="20.399999999999999" thickBot="1" x14ac:dyDescent="0.4">
      <c r="A25" s="154"/>
      <c r="B25" s="16" t="s">
        <v>6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8">
        <v>-1</v>
      </c>
      <c r="O25" s="69">
        <v>-1</v>
      </c>
      <c r="P25" s="69">
        <v>0</v>
      </c>
      <c r="Q25" s="69">
        <v>0</v>
      </c>
      <c r="R25" s="69">
        <v>0</v>
      </c>
      <c r="S25" s="69">
        <v>0</v>
      </c>
    </row>
    <row r="26" spans="1:19" ht="18.600000000000001" thickBot="1" x14ac:dyDescent="0.4">
      <c r="A26" s="154"/>
      <c r="B26" s="123" t="s">
        <v>42</v>
      </c>
      <c r="C26" s="67">
        <v>2</v>
      </c>
      <c r="D26" s="67">
        <v>1</v>
      </c>
      <c r="E26" s="67">
        <v>1</v>
      </c>
      <c r="F26" s="67">
        <v>1</v>
      </c>
      <c r="G26" s="67">
        <v>2</v>
      </c>
      <c r="H26" s="67">
        <v>2</v>
      </c>
      <c r="I26" s="68">
        <v>0</v>
      </c>
      <c r="J26" s="68">
        <v>0</v>
      </c>
      <c r="K26" s="68">
        <v>0</v>
      </c>
      <c r="L26" s="68">
        <v>0</v>
      </c>
      <c r="M26" s="68">
        <v>0</v>
      </c>
      <c r="N26" s="68">
        <v>1</v>
      </c>
      <c r="O26" s="69">
        <v>0</v>
      </c>
      <c r="P26" s="69">
        <v>0</v>
      </c>
      <c r="Q26" s="69">
        <v>0</v>
      </c>
      <c r="R26" s="69">
        <v>0</v>
      </c>
      <c r="S26" s="69">
        <v>0</v>
      </c>
    </row>
    <row r="27" spans="1:19" ht="20.399999999999999" thickBot="1" x14ac:dyDescent="0.4">
      <c r="A27" s="161"/>
      <c r="B27" s="149" t="s">
        <v>7</v>
      </c>
      <c r="C27" s="70">
        <v>0</v>
      </c>
      <c r="D27" s="70">
        <v>0</v>
      </c>
      <c r="E27" s="70">
        <v>0</v>
      </c>
      <c r="F27" s="70">
        <v>0</v>
      </c>
      <c r="G27" s="70">
        <v>0</v>
      </c>
      <c r="H27" s="70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1">
        <v>0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</row>
    <row r="28" spans="1:19" ht="21" thickTop="1" thickBot="1" x14ac:dyDescent="0.4">
      <c r="A28" s="154" t="s">
        <v>47</v>
      </c>
      <c r="B28" s="147" t="s">
        <v>15</v>
      </c>
      <c r="C28" s="75">
        <v>2</v>
      </c>
      <c r="D28" s="75">
        <v>2</v>
      </c>
      <c r="E28" s="75">
        <v>2</v>
      </c>
      <c r="F28" s="75">
        <v>1</v>
      </c>
      <c r="G28" s="75">
        <v>2</v>
      </c>
      <c r="H28" s="75">
        <v>2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4">
        <v>1</v>
      </c>
      <c r="P28" s="74">
        <v>1</v>
      </c>
      <c r="Q28" s="74">
        <v>1</v>
      </c>
      <c r="R28" s="74">
        <v>-1</v>
      </c>
      <c r="S28" s="74">
        <v>-1</v>
      </c>
    </row>
    <row r="29" spans="1:19" ht="20.399999999999999" thickBot="1" x14ac:dyDescent="0.4">
      <c r="A29" s="154"/>
      <c r="B29" s="16" t="s">
        <v>0</v>
      </c>
      <c r="C29" s="67">
        <v>2</v>
      </c>
      <c r="D29" s="67">
        <v>2</v>
      </c>
      <c r="E29" s="67">
        <v>2</v>
      </c>
      <c r="F29" s="67">
        <v>2</v>
      </c>
      <c r="G29" s="67">
        <v>2</v>
      </c>
      <c r="H29" s="67">
        <v>2</v>
      </c>
      <c r="I29" s="68">
        <v>1</v>
      </c>
      <c r="J29" s="68">
        <v>1</v>
      </c>
      <c r="K29" s="68">
        <v>0</v>
      </c>
      <c r="L29" s="68">
        <v>0</v>
      </c>
      <c r="M29" s="68">
        <v>0</v>
      </c>
      <c r="N29" s="68">
        <v>0</v>
      </c>
      <c r="O29" s="69">
        <v>0</v>
      </c>
      <c r="P29" s="69">
        <v>0</v>
      </c>
      <c r="Q29" s="69">
        <v>1</v>
      </c>
      <c r="R29" s="69">
        <v>1</v>
      </c>
      <c r="S29" s="69">
        <v>-1</v>
      </c>
    </row>
    <row r="30" spans="1:19" ht="20.399999999999999" thickBot="1" x14ac:dyDescent="0.4">
      <c r="A30" s="154"/>
      <c r="B30" s="16" t="s">
        <v>1</v>
      </c>
      <c r="C30" s="67">
        <v>1</v>
      </c>
      <c r="D30" s="67">
        <v>1</v>
      </c>
      <c r="E30" s="67">
        <v>2</v>
      </c>
      <c r="F30" s="67">
        <v>2</v>
      </c>
      <c r="G30" s="67">
        <v>2</v>
      </c>
      <c r="H30" s="67">
        <v>2</v>
      </c>
      <c r="I30" s="68">
        <v>1</v>
      </c>
      <c r="J30" s="68">
        <v>0</v>
      </c>
      <c r="K30" s="68">
        <v>0</v>
      </c>
      <c r="L30" s="68">
        <v>1</v>
      </c>
      <c r="M30" s="68">
        <v>0</v>
      </c>
      <c r="N30" s="68">
        <v>0</v>
      </c>
      <c r="O30" s="69">
        <v>0</v>
      </c>
      <c r="P30" s="69">
        <v>0</v>
      </c>
      <c r="Q30" s="69">
        <v>0</v>
      </c>
      <c r="R30" s="69">
        <v>0</v>
      </c>
      <c r="S30" s="69">
        <v>0</v>
      </c>
    </row>
    <row r="31" spans="1:19" ht="20.399999999999999" thickBot="1" x14ac:dyDescent="0.4">
      <c r="A31" s="154"/>
      <c r="B31" s="16" t="s">
        <v>2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8">
        <v>0</v>
      </c>
      <c r="J31" s="68">
        <v>1</v>
      </c>
      <c r="K31" s="68">
        <v>0</v>
      </c>
      <c r="L31" s="68">
        <v>0</v>
      </c>
      <c r="M31" s="68">
        <v>1</v>
      </c>
      <c r="N31" s="68">
        <v>0</v>
      </c>
      <c r="O31" s="69">
        <v>0</v>
      </c>
      <c r="P31" s="69">
        <v>0</v>
      </c>
      <c r="Q31" s="69">
        <v>0</v>
      </c>
      <c r="R31" s="69">
        <v>0</v>
      </c>
      <c r="S31" s="69">
        <v>0</v>
      </c>
    </row>
    <row r="32" spans="1:19" ht="20.399999999999999" thickBot="1" x14ac:dyDescent="0.4">
      <c r="A32" s="154"/>
      <c r="B32" s="16" t="s">
        <v>3</v>
      </c>
      <c r="C32" s="67">
        <v>1</v>
      </c>
      <c r="D32" s="67">
        <v>1</v>
      </c>
      <c r="E32" s="67">
        <v>2</v>
      </c>
      <c r="F32" s="67">
        <v>-1</v>
      </c>
      <c r="G32" s="67">
        <v>1</v>
      </c>
      <c r="H32" s="67">
        <v>2</v>
      </c>
      <c r="I32" s="68">
        <v>1</v>
      </c>
      <c r="J32" s="68">
        <v>0</v>
      </c>
      <c r="K32" s="68">
        <v>1</v>
      </c>
      <c r="L32" s="68">
        <v>0</v>
      </c>
      <c r="M32" s="68">
        <v>1</v>
      </c>
      <c r="N32" s="68">
        <v>1</v>
      </c>
      <c r="O32" s="69">
        <v>0</v>
      </c>
      <c r="P32" s="69">
        <v>-1</v>
      </c>
      <c r="Q32" s="69">
        <v>0</v>
      </c>
      <c r="R32" s="69">
        <v>0</v>
      </c>
      <c r="S32" s="69">
        <v>0</v>
      </c>
    </row>
    <row r="33" spans="1:19" ht="20.399999999999999" thickBot="1" x14ac:dyDescent="0.4">
      <c r="A33" s="154"/>
      <c r="B33" s="16" t="s">
        <v>4</v>
      </c>
      <c r="C33" s="67">
        <v>2</v>
      </c>
      <c r="D33" s="67">
        <v>-1</v>
      </c>
      <c r="E33" s="67">
        <v>2</v>
      </c>
      <c r="F33" s="67">
        <v>2</v>
      </c>
      <c r="G33" s="67">
        <v>1</v>
      </c>
      <c r="H33" s="67">
        <v>2</v>
      </c>
      <c r="I33" s="68">
        <v>0</v>
      </c>
      <c r="J33" s="68">
        <v>0</v>
      </c>
      <c r="K33" s="68">
        <v>1</v>
      </c>
      <c r="L33" s="68">
        <v>1</v>
      </c>
      <c r="M33" s="68">
        <v>0</v>
      </c>
      <c r="N33" s="68">
        <v>0</v>
      </c>
      <c r="O33" s="69">
        <v>0</v>
      </c>
      <c r="P33" s="69">
        <v>0</v>
      </c>
      <c r="Q33" s="69">
        <v>0</v>
      </c>
      <c r="R33" s="69">
        <v>0</v>
      </c>
      <c r="S33" s="69">
        <v>0</v>
      </c>
    </row>
    <row r="34" spans="1:19" ht="20.399999999999999" thickBot="1" x14ac:dyDescent="0.4">
      <c r="A34" s="154"/>
      <c r="B34" s="16" t="s">
        <v>5</v>
      </c>
      <c r="C34" s="67">
        <v>1</v>
      </c>
      <c r="D34" s="67">
        <v>2</v>
      </c>
      <c r="E34" s="67">
        <v>1</v>
      </c>
      <c r="F34" s="67">
        <v>2</v>
      </c>
      <c r="G34" s="67">
        <v>2</v>
      </c>
      <c r="H34" s="67">
        <v>2</v>
      </c>
      <c r="I34" s="68">
        <v>0</v>
      </c>
      <c r="J34" s="68">
        <v>1</v>
      </c>
      <c r="K34" s="68">
        <v>1</v>
      </c>
      <c r="L34" s="68">
        <v>1</v>
      </c>
      <c r="M34" s="68">
        <v>0</v>
      </c>
      <c r="N34" s="68">
        <v>1</v>
      </c>
      <c r="O34" s="69">
        <v>0</v>
      </c>
      <c r="P34" s="69">
        <v>0</v>
      </c>
      <c r="Q34" s="69">
        <v>0</v>
      </c>
      <c r="R34" s="69">
        <v>0</v>
      </c>
      <c r="S34" s="69">
        <v>0</v>
      </c>
    </row>
    <row r="35" spans="1:19" ht="20.399999999999999" thickBot="1" x14ac:dyDescent="0.4">
      <c r="A35" s="154"/>
      <c r="B35" s="16" t="s">
        <v>6</v>
      </c>
      <c r="C35" s="67">
        <v>0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8">
        <v>0</v>
      </c>
      <c r="O35" s="69">
        <v>0</v>
      </c>
      <c r="P35" s="69">
        <v>-1</v>
      </c>
      <c r="Q35" s="69">
        <v>0</v>
      </c>
      <c r="R35" s="69">
        <v>-1</v>
      </c>
      <c r="S35" s="69">
        <v>0</v>
      </c>
    </row>
    <row r="36" spans="1:19" ht="18.600000000000001" thickBot="1" x14ac:dyDescent="0.4">
      <c r="A36" s="154"/>
      <c r="B36" s="123" t="s">
        <v>42</v>
      </c>
      <c r="C36" s="67">
        <v>2</v>
      </c>
      <c r="D36" s="67">
        <v>2</v>
      </c>
      <c r="E36" s="67">
        <v>2</v>
      </c>
      <c r="F36" s="67">
        <v>2</v>
      </c>
      <c r="G36" s="67">
        <v>2</v>
      </c>
      <c r="H36" s="67">
        <v>2</v>
      </c>
      <c r="I36" s="68">
        <v>0</v>
      </c>
      <c r="J36" s="68">
        <v>0</v>
      </c>
      <c r="K36" s="68">
        <v>0</v>
      </c>
      <c r="L36" s="68">
        <v>0</v>
      </c>
      <c r="M36" s="68">
        <v>1</v>
      </c>
      <c r="N36" s="68">
        <v>0</v>
      </c>
      <c r="O36" s="69">
        <v>0</v>
      </c>
      <c r="P36" s="69">
        <v>0</v>
      </c>
      <c r="Q36" s="69">
        <v>0</v>
      </c>
      <c r="R36" s="69">
        <v>0</v>
      </c>
      <c r="S36" s="69">
        <v>0</v>
      </c>
    </row>
    <row r="37" spans="1:19" ht="20.399999999999999" thickBot="1" x14ac:dyDescent="0.4">
      <c r="A37" s="155"/>
      <c r="B37" s="19" t="s">
        <v>7</v>
      </c>
      <c r="C37" s="70">
        <v>0</v>
      </c>
      <c r="D37" s="67">
        <v>0</v>
      </c>
      <c r="E37" s="70">
        <v>0</v>
      </c>
      <c r="F37" s="67">
        <v>0</v>
      </c>
      <c r="G37" s="122">
        <v>0</v>
      </c>
      <c r="H37" s="70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1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</row>
    <row r="38" spans="1:19" ht="21" customHeight="1" thickTop="1" thickBot="1" x14ac:dyDescent="0.4">
      <c r="A38" s="153" t="s">
        <v>54</v>
      </c>
      <c r="B38" s="16" t="s">
        <v>15</v>
      </c>
      <c r="C38" s="75">
        <v>0</v>
      </c>
      <c r="D38" s="75">
        <v>0</v>
      </c>
      <c r="E38" s="75">
        <v>0</v>
      </c>
      <c r="F38" s="75">
        <v>0</v>
      </c>
      <c r="G38" s="75">
        <v>0</v>
      </c>
      <c r="H38" s="75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4">
        <v>0</v>
      </c>
      <c r="P38" s="74">
        <v>0</v>
      </c>
      <c r="Q38" s="74">
        <v>0</v>
      </c>
      <c r="R38" s="74">
        <v>0</v>
      </c>
      <c r="S38" s="74">
        <v>1</v>
      </c>
    </row>
    <row r="39" spans="1:19" ht="20.399999999999999" thickBot="1" x14ac:dyDescent="0.4">
      <c r="A39" s="154"/>
      <c r="B39" s="16" t="s">
        <v>0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8">
        <v>0</v>
      </c>
      <c r="O39" s="69">
        <v>0</v>
      </c>
      <c r="P39" s="69">
        <v>0</v>
      </c>
      <c r="Q39" s="69">
        <v>0</v>
      </c>
      <c r="R39" s="69">
        <v>0</v>
      </c>
      <c r="S39" s="69">
        <v>0</v>
      </c>
    </row>
    <row r="40" spans="1:19" ht="20.399999999999999" thickBot="1" x14ac:dyDescent="0.4">
      <c r="A40" s="154"/>
      <c r="B40" s="16" t="s">
        <v>1</v>
      </c>
      <c r="C40" s="67">
        <v>0</v>
      </c>
      <c r="D40" s="67">
        <v>0</v>
      </c>
      <c r="E40" s="67">
        <v>0</v>
      </c>
      <c r="F40" s="67">
        <v>0</v>
      </c>
      <c r="G40" s="67">
        <v>0</v>
      </c>
      <c r="H40" s="84">
        <v>0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8">
        <v>0</v>
      </c>
      <c r="O40" s="69">
        <v>1</v>
      </c>
      <c r="P40" s="69">
        <v>0</v>
      </c>
      <c r="Q40" s="69">
        <v>1</v>
      </c>
      <c r="R40" s="69">
        <v>1</v>
      </c>
      <c r="S40" s="69">
        <v>0</v>
      </c>
    </row>
    <row r="41" spans="1:19" ht="20.399999999999999" thickBot="1" x14ac:dyDescent="0.4">
      <c r="A41" s="154"/>
      <c r="B41" s="16" t="s">
        <v>2</v>
      </c>
      <c r="C41" s="67">
        <v>0</v>
      </c>
      <c r="D41" s="67">
        <v>0</v>
      </c>
      <c r="E41" s="67">
        <v>0</v>
      </c>
      <c r="F41" s="67">
        <v>0</v>
      </c>
      <c r="G41" s="67">
        <v>0</v>
      </c>
      <c r="H41" s="67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8">
        <v>0</v>
      </c>
      <c r="O41" s="69">
        <v>0</v>
      </c>
      <c r="P41" s="69">
        <v>-1</v>
      </c>
      <c r="Q41" s="69">
        <v>0</v>
      </c>
      <c r="R41" s="69">
        <v>0</v>
      </c>
      <c r="S41" s="69">
        <v>0</v>
      </c>
    </row>
    <row r="42" spans="1:19" ht="20.399999999999999" thickBot="1" x14ac:dyDescent="0.4">
      <c r="A42" s="154"/>
      <c r="B42" s="16" t="s">
        <v>3</v>
      </c>
      <c r="C42" s="67">
        <v>0</v>
      </c>
      <c r="D42" s="67">
        <v>0</v>
      </c>
      <c r="E42" s="67">
        <v>0</v>
      </c>
      <c r="F42" s="67">
        <v>0</v>
      </c>
      <c r="G42" s="67">
        <v>0</v>
      </c>
      <c r="H42" s="67">
        <v>0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8">
        <v>0</v>
      </c>
      <c r="O42" s="69">
        <v>0</v>
      </c>
      <c r="P42" s="69">
        <v>0</v>
      </c>
      <c r="Q42" s="69">
        <v>1</v>
      </c>
      <c r="R42" s="69">
        <v>0</v>
      </c>
      <c r="S42" s="69">
        <v>0</v>
      </c>
    </row>
    <row r="43" spans="1:19" ht="20.399999999999999" thickBot="1" x14ac:dyDescent="0.4">
      <c r="A43" s="154"/>
      <c r="B43" s="16" t="s">
        <v>4</v>
      </c>
      <c r="C43" s="67">
        <v>0</v>
      </c>
      <c r="D43" s="67">
        <v>0</v>
      </c>
      <c r="E43" s="67">
        <v>0</v>
      </c>
      <c r="F43" s="67">
        <v>0</v>
      </c>
      <c r="G43" s="67">
        <v>0</v>
      </c>
      <c r="H43" s="67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8">
        <v>0</v>
      </c>
      <c r="O43" s="69">
        <v>0</v>
      </c>
      <c r="P43" s="69">
        <v>0</v>
      </c>
      <c r="Q43" s="69">
        <v>0</v>
      </c>
      <c r="R43" s="69">
        <v>0</v>
      </c>
      <c r="S43" s="69">
        <v>0</v>
      </c>
    </row>
    <row r="44" spans="1:19" ht="20.399999999999999" thickBot="1" x14ac:dyDescent="0.4">
      <c r="A44" s="154"/>
      <c r="B44" s="16" t="s">
        <v>5</v>
      </c>
      <c r="C44" s="67">
        <v>0</v>
      </c>
      <c r="D44" s="67">
        <v>0</v>
      </c>
      <c r="E44" s="67">
        <v>0</v>
      </c>
      <c r="F44" s="67">
        <v>0</v>
      </c>
      <c r="G44" s="67">
        <v>0</v>
      </c>
      <c r="H44" s="67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8">
        <v>0</v>
      </c>
      <c r="O44" s="69">
        <v>0</v>
      </c>
      <c r="P44" s="69">
        <v>0</v>
      </c>
      <c r="Q44" s="69">
        <v>0</v>
      </c>
      <c r="R44" s="69">
        <v>0</v>
      </c>
      <c r="S44" s="69">
        <v>0</v>
      </c>
    </row>
    <row r="45" spans="1:19" ht="20.399999999999999" thickBot="1" x14ac:dyDescent="0.4">
      <c r="A45" s="154"/>
      <c r="B45" s="16" t="s">
        <v>6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7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9">
        <v>0</v>
      </c>
      <c r="P45" s="69">
        <v>-1</v>
      </c>
      <c r="Q45" s="69">
        <v>0</v>
      </c>
      <c r="R45" s="69">
        <v>0</v>
      </c>
      <c r="S45" s="69">
        <v>0</v>
      </c>
    </row>
    <row r="46" spans="1:19" ht="18.600000000000001" thickBot="1" x14ac:dyDescent="0.4">
      <c r="A46" s="154"/>
      <c r="B46" s="123" t="s">
        <v>42</v>
      </c>
      <c r="C46" s="67">
        <v>0</v>
      </c>
      <c r="D46" s="67">
        <v>0</v>
      </c>
      <c r="E46" s="67">
        <v>0</v>
      </c>
      <c r="F46" s="67">
        <v>0</v>
      </c>
      <c r="G46" s="67">
        <v>0</v>
      </c>
      <c r="H46" s="67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8">
        <v>0</v>
      </c>
      <c r="O46" s="69">
        <v>0</v>
      </c>
      <c r="P46" s="69">
        <v>0</v>
      </c>
      <c r="Q46" s="69">
        <v>0</v>
      </c>
      <c r="R46" s="69">
        <v>0</v>
      </c>
      <c r="S46" s="69">
        <v>0</v>
      </c>
    </row>
    <row r="47" spans="1:19" ht="20.399999999999999" thickBot="1" x14ac:dyDescent="0.4">
      <c r="A47" s="155"/>
      <c r="B47" s="19" t="s">
        <v>7</v>
      </c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70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</row>
    <row r="48" spans="1:19" ht="21" thickTop="1" thickBot="1" x14ac:dyDescent="0.4">
      <c r="A48" s="154" t="s">
        <v>55</v>
      </c>
      <c r="B48" s="147" t="s">
        <v>15</v>
      </c>
      <c r="C48" s="75">
        <v>2</v>
      </c>
      <c r="D48" s="75">
        <v>2</v>
      </c>
      <c r="E48" s="75">
        <v>2</v>
      </c>
      <c r="F48" s="75">
        <v>1</v>
      </c>
      <c r="G48" s="75">
        <v>2</v>
      </c>
      <c r="H48" s="75">
        <v>-1</v>
      </c>
      <c r="I48" s="73">
        <v>0</v>
      </c>
      <c r="J48" s="73">
        <v>1</v>
      </c>
      <c r="K48" s="73">
        <v>0</v>
      </c>
      <c r="L48" s="73">
        <v>0</v>
      </c>
      <c r="M48" s="73">
        <v>0</v>
      </c>
      <c r="N48" s="73">
        <v>1</v>
      </c>
      <c r="O48" s="74">
        <v>0</v>
      </c>
      <c r="P48" s="74">
        <v>-1</v>
      </c>
      <c r="Q48" s="74">
        <v>1</v>
      </c>
      <c r="R48" s="74">
        <v>-1</v>
      </c>
      <c r="S48" s="74">
        <v>-2</v>
      </c>
    </row>
    <row r="49" spans="1:19" ht="20.399999999999999" thickBot="1" x14ac:dyDescent="0.4">
      <c r="A49" s="154"/>
      <c r="B49" s="16" t="s">
        <v>0</v>
      </c>
      <c r="C49" s="67">
        <v>2</v>
      </c>
      <c r="D49" s="67">
        <v>2</v>
      </c>
      <c r="E49" s="67">
        <v>2</v>
      </c>
      <c r="F49" s="67">
        <v>2</v>
      </c>
      <c r="G49" s="67">
        <v>2</v>
      </c>
      <c r="H49" s="67">
        <v>2</v>
      </c>
      <c r="I49" s="68">
        <v>1</v>
      </c>
      <c r="J49" s="68">
        <v>1</v>
      </c>
      <c r="K49" s="68">
        <v>1</v>
      </c>
      <c r="L49" s="68">
        <v>0</v>
      </c>
      <c r="M49" s="68">
        <v>1</v>
      </c>
      <c r="N49" s="68">
        <v>1</v>
      </c>
      <c r="O49" s="69">
        <v>1</v>
      </c>
      <c r="P49" s="69">
        <v>-1</v>
      </c>
      <c r="Q49" s="69">
        <v>0</v>
      </c>
      <c r="R49" s="69">
        <v>0</v>
      </c>
      <c r="S49" s="69">
        <v>0</v>
      </c>
    </row>
    <row r="50" spans="1:19" ht="20.399999999999999" thickBot="1" x14ac:dyDescent="0.4">
      <c r="A50" s="154"/>
      <c r="B50" s="16" t="s">
        <v>1</v>
      </c>
      <c r="C50" s="67">
        <v>2</v>
      </c>
      <c r="D50" s="67">
        <v>1</v>
      </c>
      <c r="E50" s="67">
        <v>1</v>
      </c>
      <c r="F50" s="67">
        <v>-1</v>
      </c>
      <c r="G50" s="67">
        <v>2</v>
      </c>
      <c r="H50" s="67">
        <v>2</v>
      </c>
      <c r="I50" s="68">
        <v>0</v>
      </c>
      <c r="J50" s="68">
        <v>-1</v>
      </c>
      <c r="K50" s="68">
        <v>2</v>
      </c>
      <c r="L50" s="68">
        <v>1</v>
      </c>
      <c r="M50" s="68">
        <v>0</v>
      </c>
      <c r="N50" s="68">
        <v>-2</v>
      </c>
      <c r="O50" s="69">
        <v>0</v>
      </c>
      <c r="P50" s="69">
        <v>0</v>
      </c>
      <c r="Q50" s="69">
        <v>-1</v>
      </c>
      <c r="R50" s="69">
        <v>-1</v>
      </c>
      <c r="S50" s="69">
        <v>-1</v>
      </c>
    </row>
    <row r="51" spans="1:19" ht="20.399999999999999" thickBot="1" x14ac:dyDescent="0.4">
      <c r="A51" s="154"/>
      <c r="B51" s="16" t="s">
        <v>2</v>
      </c>
      <c r="C51" s="67">
        <v>0</v>
      </c>
      <c r="D51" s="67">
        <v>0</v>
      </c>
      <c r="E51" s="67">
        <v>0</v>
      </c>
      <c r="F51" s="67">
        <v>0</v>
      </c>
      <c r="G51" s="67">
        <v>0</v>
      </c>
      <c r="H51" s="67">
        <v>0</v>
      </c>
      <c r="I51" s="68">
        <v>1</v>
      </c>
      <c r="J51" s="68">
        <v>0</v>
      </c>
      <c r="K51" s="68">
        <v>1</v>
      </c>
      <c r="L51" s="68">
        <v>0</v>
      </c>
      <c r="M51" s="68">
        <v>1</v>
      </c>
      <c r="N51" s="68">
        <v>-1</v>
      </c>
      <c r="O51" s="69">
        <v>0</v>
      </c>
      <c r="P51" s="69">
        <v>0</v>
      </c>
      <c r="Q51" s="69">
        <v>0</v>
      </c>
      <c r="R51" s="69">
        <v>0</v>
      </c>
      <c r="S51" s="69">
        <v>0</v>
      </c>
    </row>
    <row r="52" spans="1:19" ht="20.399999999999999" thickBot="1" x14ac:dyDescent="0.4">
      <c r="A52" s="154"/>
      <c r="B52" s="16" t="s">
        <v>3</v>
      </c>
      <c r="C52" s="67">
        <v>1</v>
      </c>
      <c r="D52" s="67">
        <v>1</v>
      </c>
      <c r="E52" s="67">
        <v>2</v>
      </c>
      <c r="F52" s="67">
        <v>2</v>
      </c>
      <c r="G52" s="67">
        <v>2</v>
      </c>
      <c r="H52" s="67">
        <v>2</v>
      </c>
      <c r="I52" s="68">
        <v>2</v>
      </c>
      <c r="J52" s="68">
        <v>0</v>
      </c>
      <c r="K52" s="68">
        <v>2</v>
      </c>
      <c r="L52" s="68">
        <v>1</v>
      </c>
      <c r="M52" s="68">
        <v>2</v>
      </c>
      <c r="N52" s="68">
        <v>2</v>
      </c>
      <c r="O52" s="69">
        <v>1</v>
      </c>
      <c r="P52" s="69">
        <v>-1</v>
      </c>
      <c r="Q52" s="69">
        <v>1</v>
      </c>
      <c r="R52" s="69">
        <v>0</v>
      </c>
      <c r="S52" s="69">
        <v>0</v>
      </c>
    </row>
    <row r="53" spans="1:19" ht="20.399999999999999" thickBot="1" x14ac:dyDescent="0.4">
      <c r="A53" s="154"/>
      <c r="B53" s="16" t="s">
        <v>4</v>
      </c>
      <c r="C53" s="67">
        <v>-1</v>
      </c>
      <c r="D53" s="67">
        <v>2</v>
      </c>
      <c r="E53" s="67">
        <v>2</v>
      </c>
      <c r="F53" s="67">
        <v>-1</v>
      </c>
      <c r="G53" s="67">
        <v>2</v>
      </c>
      <c r="H53" s="67">
        <v>-1</v>
      </c>
      <c r="I53" s="68">
        <v>2</v>
      </c>
      <c r="J53" s="68">
        <v>1</v>
      </c>
      <c r="K53" s="68">
        <v>1</v>
      </c>
      <c r="L53" s="68">
        <v>1</v>
      </c>
      <c r="M53" s="68">
        <v>2</v>
      </c>
      <c r="N53" s="68">
        <v>0</v>
      </c>
      <c r="O53" s="69">
        <v>0</v>
      </c>
      <c r="P53" s="69">
        <v>0</v>
      </c>
      <c r="Q53" s="69">
        <v>0</v>
      </c>
      <c r="R53" s="69">
        <v>0</v>
      </c>
      <c r="S53" s="69">
        <v>0</v>
      </c>
    </row>
    <row r="54" spans="1:19" ht="20.399999999999999" thickBot="1" x14ac:dyDescent="0.4">
      <c r="A54" s="154"/>
      <c r="B54" s="16" t="s">
        <v>5</v>
      </c>
      <c r="C54" s="67">
        <v>2</v>
      </c>
      <c r="D54" s="67">
        <v>2</v>
      </c>
      <c r="E54" s="67">
        <v>2</v>
      </c>
      <c r="F54" s="67">
        <v>2</v>
      </c>
      <c r="G54" s="67">
        <v>2</v>
      </c>
      <c r="H54" s="67">
        <v>2</v>
      </c>
      <c r="I54" s="68">
        <v>1</v>
      </c>
      <c r="J54" s="68">
        <v>1</v>
      </c>
      <c r="K54" s="68">
        <v>1</v>
      </c>
      <c r="L54" s="68">
        <v>1</v>
      </c>
      <c r="M54" s="68">
        <v>0</v>
      </c>
      <c r="N54" s="68">
        <v>1</v>
      </c>
      <c r="O54" s="69">
        <v>0</v>
      </c>
      <c r="P54" s="69">
        <v>0</v>
      </c>
      <c r="Q54" s="69">
        <v>1</v>
      </c>
      <c r="R54" s="69">
        <v>-1</v>
      </c>
      <c r="S54" s="69">
        <v>0</v>
      </c>
    </row>
    <row r="55" spans="1:19" ht="20.399999999999999" thickBot="1" x14ac:dyDescent="0.4">
      <c r="A55" s="154"/>
      <c r="B55" s="16" t="s">
        <v>6</v>
      </c>
      <c r="C55" s="67">
        <v>0</v>
      </c>
      <c r="D55" s="67">
        <v>0</v>
      </c>
      <c r="E55" s="67">
        <v>0</v>
      </c>
      <c r="F55" s="67">
        <v>0</v>
      </c>
      <c r="G55" s="67">
        <v>0</v>
      </c>
      <c r="H55" s="67">
        <v>0</v>
      </c>
      <c r="I55" s="68">
        <v>0</v>
      </c>
      <c r="J55" s="68">
        <v>0</v>
      </c>
      <c r="K55" s="68">
        <v>0</v>
      </c>
      <c r="L55" s="68">
        <v>0</v>
      </c>
      <c r="M55" s="68">
        <v>1</v>
      </c>
      <c r="N55" s="68">
        <v>-1</v>
      </c>
      <c r="O55" s="69">
        <v>0</v>
      </c>
      <c r="P55" s="69">
        <v>0</v>
      </c>
      <c r="Q55" s="69">
        <v>0</v>
      </c>
      <c r="R55" s="69">
        <v>0</v>
      </c>
      <c r="S55" s="69">
        <v>0</v>
      </c>
    </row>
    <row r="56" spans="1:19" ht="18.600000000000001" thickBot="1" x14ac:dyDescent="0.4">
      <c r="A56" s="154"/>
      <c r="B56" s="123" t="s">
        <v>42</v>
      </c>
      <c r="C56" s="67">
        <v>2</v>
      </c>
      <c r="D56" s="67">
        <v>2</v>
      </c>
      <c r="E56" s="67">
        <v>2</v>
      </c>
      <c r="F56" s="67">
        <v>1</v>
      </c>
      <c r="G56" s="67">
        <v>2</v>
      </c>
      <c r="H56" s="67">
        <v>2</v>
      </c>
      <c r="I56" s="68">
        <v>1</v>
      </c>
      <c r="J56" s="68">
        <v>1</v>
      </c>
      <c r="K56" s="68">
        <v>1</v>
      </c>
      <c r="L56" s="68">
        <v>1</v>
      </c>
      <c r="M56" s="68">
        <v>1</v>
      </c>
      <c r="N56" s="68">
        <v>-1</v>
      </c>
      <c r="O56" s="69">
        <v>0</v>
      </c>
      <c r="P56" s="69">
        <v>0</v>
      </c>
      <c r="Q56" s="69">
        <v>0</v>
      </c>
      <c r="R56" s="69">
        <v>0</v>
      </c>
      <c r="S56" s="69">
        <v>0</v>
      </c>
    </row>
    <row r="57" spans="1:19" ht="20.399999999999999" thickBot="1" x14ac:dyDescent="0.4">
      <c r="A57" s="155"/>
      <c r="B57" s="19" t="s">
        <v>7</v>
      </c>
      <c r="C57" s="70">
        <v>0</v>
      </c>
      <c r="D57" s="70">
        <v>0</v>
      </c>
      <c r="E57" s="70">
        <v>0</v>
      </c>
      <c r="F57" s="70">
        <v>0</v>
      </c>
      <c r="G57" s="70">
        <v>0</v>
      </c>
      <c r="H57" s="70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1">
        <v>0</v>
      </c>
      <c r="O57" s="72">
        <v>0</v>
      </c>
      <c r="P57" s="72">
        <v>0</v>
      </c>
      <c r="Q57" s="72">
        <v>0</v>
      </c>
      <c r="R57" s="72">
        <v>0</v>
      </c>
      <c r="S57" s="72">
        <v>0</v>
      </c>
    </row>
    <row r="58" spans="1:19" ht="21" thickTop="1" thickBot="1" x14ac:dyDescent="0.4">
      <c r="A58" s="7"/>
      <c r="B58" s="21" t="s">
        <v>11</v>
      </c>
      <c r="C58" s="83">
        <f>SUM(C$8:C$57)/5</f>
        <v>6.4</v>
      </c>
      <c r="D58" s="83">
        <f t="shared" ref="D58:H58" si="0">SUM(D$8:D$57)/5</f>
        <v>6.2</v>
      </c>
      <c r="E58" s="83">
        <f t="shared" si="0"/>
        <v>7.6</v>
      </c>
      <c r="F58" s="83">
        <f t="shared" si="0"/>
        <v>5.2</v>
      </c>
      <c r="G58" s="83">
        <f t="shared" si="0"/>
        <v>7.8</v>
      </c>
      <c r="H58" s="83">
        <f t="shared" si="0"/>
        <v>7</v>
      </c>
      <c r="I58" s="83">
        <f>SUM(I$8:I$57)/5</f>
        <v>2.6</v>
      </c>
      <c r="J58" s="83">
        <f t="shared" ref="J58:N58" si="1">SUM(J$8:J$57)/5</f>
        <v>1</v>
      </c>
      <c r="K58" s="83">
        <f t="shared" si="1"/>
        <v>4</v>
      </c>
      <c r="L58" s="83">
        <f t="shared" si="1"/>
        <v>2.2000000000000002</v>
      </c>
      <c r="M58" s="83">
        <f t="shared" si="1"/>
        <v>2.4</v>
      </c>
      <c r="N58" s="83">
        <f t="shared" si="1"/>
        <v>0</v>
      </c>
      <c r="O58" s="83">
        <f>SUM(O$8:O$57)/5</f>
        <v>1</v>
      </c>
      <c r="P58" s="83">
        <f t="shared" ref="P58:S58" si="2">SUM(P$8:P$57)/5</f>
        <v>-1.6</v>
      </c>
      <c r="Q58" s="83">
        <f t="shared" si="2"/>
        <v>1.4</v>
      </c>
      <c r="R58" s="83">
        <f t="shared" si="2"/>
        <v>-0.6</v>
      </c>
      <c r="S58" s="83">
        <f t="shared" si="2"/>
        <v>-1.2</v>
      </c>
    </row>
    <row r="59" spans="1:19" ht="21" thickTop="1" thickBot="1" x14ac:dyDescent="0.4">
      <c r="A59" s="7"/>
      <c r="B59" s="8" t="s">
        <v>9</v>
      </c>
      <c r="C59" s="50">
        <f>外掃區域!C131</f>
        <v>0.8</v>
      </c>
      <c r="D59" s="50">
        <f>外掃區域!D131</f>
        <v>0.85</v>
      </c>
      <c r="E59" s="50">
        <f>外掃區域!E131</f>
        <v>0.6</v>
      </c>
      <c r="F59" s="50">
        <f>外掃區域!F131</f>
        <v>-0.5</v>
      </c>
      <c r="G59" s="50">
        <f>外掃區域!G131</f>
        <v>0.8</v>
      </c>
      <c r="H59" s="50">
        <f>外掃區域!H131</f>
        <v>0.6</v>
      </c>
      <c r="I59" s="50">
        <f>外掃區域!C133</f>
        <v>0.15</v>
      </c>
      <c r="J59" s="50">
        <f>外掃區域!D133</f>
        <v>0.75</v>
      </c>
      <c r="K59" s="50">
        <f>外掃區域!E133</f>
        <v>0.25</v>
      </c>
      <c r="L59" s="50">
        <f>外掃區域!F133</f>
        <v>0.35000000000000003</v>
      </c>
      <c r="M59" s="50">
        <f>外掃區域!G133</f>
        <v>0.9</v>
      </c>
      <c r="N59" s="50">
        <f>外掃區域!H133</f>
        <v>-0.27999999999999997</v>
      </c>
      <c r="O59" s="50">
        <f>外掃區域!C135</f>
        <v>1.6</v>
      </c>
      <c r="P59" s="50">
        <f>外掃區域!D135</f>
        <v>0.12000000000000002</v>
      </c>
      <c r="Q59" s="50">
        <f>外掃區域!E135</f>
        <v>0.90000000000000013</v>
      </c>
      <c r="R59" s="50">
        <f>外掃區域!F135</f>
        <v>0.26666666666666666</v>
      </c>
      <c r="S59" s="50">
        <f>外掃區域!G135</f>
        <v>-0.05</v>
      </c>
    </row>
    <row r="60" spans="1:19" ht="21" thickTop="1" thickBot="1" x14ac:dyDescent="0.4">
      <c r="A60" s="7"/>
      <c r="B60" s="8" t="s">
        <v>44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 x14ac:dyDescent="0.4">
      <c r="A61" s="7"/>
      <c r="B61" s="8" t="s">
        <v>14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 x14ac:dyDescent="0.4">
      <c r="A62" s="7"/>
      <c r="B62" s="150" t="s">
        <v>151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 x14ac:dyDescent="0.4">
      <c r="A63" s="7"/>
      <c r="B63" s="8" t="s">
        <v>12</v>
      </c>
      <c r="C63" s="50">
        <f>(C58+C60+C61+E61+C62)+C59</f>
        <v>7.2</v>
      </c>
      <c r="D63" s="50">
        <f t="shared" ref="D63:H63" si="3">(D58+D60+D61+F61+D62)+D59</f>
        <v>7.05</v>
      </c>
      <c r="E63" s="50">
        <f t="shared" si="3"/>
        <v>8.1999999999999993</v>
      </c>
      <c r="F63" s="50">
        <f t="shared" si="3"/>
        <v>4.7</v>
      </c>
      <c r="G63" s="50">
        <f t="shared" si="3"/>
        <v>8.6</v>
      </c>
      <c r="H63" s="50">
        <f t="shared" si="3"/>
        <v>7.6</v>
      </c>
      <c r="I63" s="50">
        <f>(I58+I60+I61+I62)+I59</f>
        <v>2.75</v>
      </c>
      <c r="J63" s="50">
        <f t="shared" ref="J63:N63" si="4">(J58+J60+J61+J62)+J59</f>
        <v>1.75</v>
      </c>
      <c r="K63" s="50">
        <f t="shared" si="4"/>
        <v>4.25</v>
      </c>
      <c r="L63" s="50">
        <f t="shared" si="4"/>
        <v>2.5500000000000003</v>
      </c>
      <c r="M63" s="50">
        <f t="shared" si="4"/>
        <v>3.3</v>
      </c>
      <c r="N63" s="50">
        <f t="shared" si="4"/>
        <v>-0.27999999999999997</v>
      </c>
      <c r="O63" s="50">
        <f>(O58+O60+O61+O62)+O59</f>
        <v>2.6</v>
      </c>
      <c r="P63" s="50">
        <f t="shared" ref="P63:S63" si="5">(P58+P60+P61+P62)+P59</f>
        <v>-1.48</v>
      </c>
      <c r="Q63" s="50">
        <f t="shared" si="5"/>
        <v>2.2999999999999998</v>
      </c>
      <c r="R63" s="50">
        <f t="shared" si="5"/>
        <v>-0.33333333333333331</v>
      </c>
      <c r="S63" s="50">
        <f t="shared" si="5"/>
        <v>-1.25</v>
      </c>
    </row>
    <row r="64" spans="1:19" ht="21" thickTop="1" thickBot="1" x14ac:dyDescent="0.4">
      <c r="A64" s="7"/>
      <c r="B64" s="17" t="s">
        <v>10</v>
      </c>
      <c r="C64" s="18">
        <f t="shared" ref="C64:H64" si="6">RANK(C63,$C$63:$H$63)</f>
        <v>4</v>
      </c>
      <c r="D64" s="18">
        <f t="shared" si="6"/>
        <v>5</v>
      </c>
      <c r="E64" s="18">
        <f t="shared" si="6"/>
        <v>2</v>
      </c>
      <c r="F64" s="18">
        <f t="shared" si="6"/>
        <v>6</v>
      </c>
      <c r="G64" s="18">
        <f t="shared" si="6"/>
        <v>1</v>
      </c>
      <c r="H64" s="18">
        <f t="shared" si="6"/>
        <v>3</v>
      </c>
      <c r="I64" s="18">
        <f t="shared" ref="I64:N64" si="7">RANK(I63,$I$63:$N$63)</f>
        <v>3</v>
      </c>
      <c r="J64" s="18">
        <f t="shared" si="7"/>
        <v>5</v>
      </c>
      <c r="K64" s="18">
        <f t="shared" si="7"/>
        <v>1</v>
      </c>
      <c r="L64" s="18">
        <f t="shared" si="7"/>
        <v>4</v>
      </c>
      <c r="M64" s="18">
        <f t="shared" si="7"/>
        <v>2</v>
      </c>
      <c r="N64" s="18">
        <f t="shared" si="7"/>
        <v>6</v>
      </c>
      <c r="O64" s="18">
        <f>RANK(O63,$O$63:$S$63)</f>
        <v>1</v>
      </c>
      <c r="P64" s="18">
        <f>RANK(P63,$O$63:$S$63)</f>
        <v>5</v>
      </c>
      <c r="Q64" s="18">
        <f>RANK(Q63,$O$63:$S$63)</f>
        <v>2</v>
      </c>
      <c r="R64" s="18">
        <f>RANK(R63,$O$63:$S$63)</f>
        <v>3</v>
      </c>
      <c r="S64" s="18">
        <f>RANK(S63,$O$63:$S$63)</f>
        <v>4</v>
      </c>
    </row>
    <row r="65" spans="1:19" ht="21" thickTop="1" thickBot="1" x14ac:dyDescent="0.45">
      <c r="A65" s="7"/>
      <c r="B65" s="8" t="s">
        <v>8</v>
      </c>
      <c r="C65" s="76"/>
      <c r="D65" s="77"/>
      <c r="E65" s="78"/>
      <c r="F65" s="77"/>
      <c r="G65" s="77"/>
      <c r="H65" s="78"/>
      <c r="I65" s="77"/>
      <c r="J65" s="76"/>
      <c r="K65" s="77"/>
      <c r="L65" s="77"/>
      <c r="M65" s="77"/>
      <c r="N65" s="76"/>
      <c r="O65" s="77"/>
      <c r="P65" s="77"/>
      <c r="Q65" s="76"/>
      <c r="R65" s="76"/>
      <c r="S65" s="76"/>
    </row>
    <row r="66" spans="1:19" ht="20.399999999999999" thickTop="1" x14ac:dyDescent="0.3"/>
    <row r="67" spans="1:19" ht="43.5" customHeight="1" x14ac:dyDescent="0.3">
      <c r="A67" s="152"/>
      <c r="B67" s="152"/>
      <c r="C67" s="152"/>
      <c r="D67" s="152"/>
      <c r="E67" s="152"/>
      <c r="F67" s="152"/>
      <c r="G67" s="152"/>
      <c r="H67" s="152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 x14ac:dyDescent="0.45">
      <c r="B69" s="151" t="s">
        <v>154</v>
      </c>
      <c r="C69" s="151"/>
      <c r="D69" s="9"/>
      <c r="E69" s="9"/>
    </row>
    <row r="70" spans="1:19" ht="35.25" customHeight="1" x14ac:dyDescent="0.3">
      <c r="B70" s="51" t="s">
        <v>38</v>
      </c>
      <c r="C70" s="144" t="s">
        <v>39</v>
      </c>
      <c r="D70" s="144" t="s">
        <v>40</v>
      </c>
      <c r="E70" s="145" t="s">
        <v>41</v>
      </c>
    </row>
    <row r="71" spans="1:19" ht="35.25" customHeight="1" x14ac:dyDescent="0.3">
      <c r="B71" s="52" t="s">
        <v>33</v>
      </c>
      <c r="C71" s="79">
        <v>705</v>
      </c>
      <c r="D71" s="79">
        <v>703</v>
      </c>
      <c r="E71" s="80">
        <v>706</v>
      </c>
    </row>
    <row r="72" spans="1:19" ht="35.25" customHeight="1" x14ac:dyDescent="0.3">
      <c r="B72" s="52" t="s">
        <v>32</v>
      </c>
      <c r="C72" s="79">
        <v>803</v>
      </c>
      <c r="D72" s="79">
        <v>805</v>
      </c>
      <c r="E72" s="80">
        <v>801</v>
      </c>
    </row>
    <row r="73" spans="1:19" ht="35.25" customHeight="1" thickBot="1" x14ac:dyDescent="0.35">
      <c r="B73" s="53" t="s">
        <v>37</v>
      </c>
      <c r="C73" s="85">
        <v>901</v>
      </c>
      <c r="D73" s="81">
        <v>903</v>
      </c>
      <c r="E73" s="143"/>
    </row>
  </sheetData>
  <mergeCells count="10">
    <mergeCell ref="B69:C69"/>
    <mergeCell ref="A67:H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S64">
    <cfRule type="cellIs" dxfId="2" priority="4" stopIfTrue="1" operator="equal">
      <formula>1</formula>
    </cfRule>
    <cfRule type="cellIs" dxfId="1" priority="5" stopIfTrue="1" operator="equal">
      <formula>2</formula>
    </cfRule>
    <cfRule type="cellIs" dxfId="0" priority="6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3"/>
  <sheetViews>
    <sheetView zoomScale="85" zoomScaleNormal="85" workbookViewId="0">
      <pane xSplit="2" ySplit="5" topLeftCell="C108" activePane="bottomRight" state="frozen"/>
      <selection pane="topRight" activeCell="C1" sqref="C1"/>
      <selection pane="bottomLeft" activeCell="A6" sqref="A6"/>
      <selection pane="bottomRight" activeCell="L123" sqref="L123"/>
    </sheetView>
  </sheetViews>
  <sheetFormatPr defaultColWidth="9" defaultRowHeight="16.2" x14ac:dyDescent="0.3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 x14ac:dyDescent="0.3">
      <c r="B1" s="23" t="s">
        <v>60</v>
      </c>
      <c r="C1" s="28"/>
      <c r="D1" s="28"/>
      <c r="E1" s="28"/>
      <c r="F1" s="28"/>
      <c r="G1" s="46"/>
      <c r="H1" s="29"/>
    </row>
    <row r="2" spans="1:13" s="26" customFormat="1" ht="10.5" customHeight="1" x14ac:dyDescent="0.3">
      <c r="B2" s="24"/>
      <c r="C2" s="29"/>
      <c r="D2" s="29"/>
      <c r="E2" s="29"/>
      <c r="F2" s="29"/>
      <c r="G2" s="47"/>
      <c r="H2" s="29"/>
    </row>
    <row r="3" spans="1:13" s="26" customFormat="1" ht="16.8" thickBot="1" x14ac:dyDescent="0.35">
      <c r="B3" s="25" t="s">
        <v>152</v>
      </c>
      <c r="C3" s="30"/>
      <c r="D3" s="30"/>
      <c r="E3" s="30"/>
      <c r="F3" s="30"/>
      <c r="G3" s="48"/>
      <c r="H3" s="29"/>
    </row>
    <row r="4" spans="1:13" s="26" customFormat="1" ht="9" customHeight="1" thickTop="1" thickBot="1" x14ac:dyDescent="0.35">
      <c r="B4" s="32"/>
      <c r="G4" s="27"/>
    </row>
    <row r="5" spans="1:13" s="26" customFormat="1" ht="30" x14ac:dyDescent="0.3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49</v>
      </c>
      <c r="J5" s="34" t="s">
        <v>50</v>
      </c>
      <c r="K5" s="34" t="s">
        <v>51</v>
      </c>
      <c r="L5" s="35" t="s">
        <v>52</v>
      </c>
      <c r="M5" s="27"/>
    </row>
    <row r="6" spans="1:13" s="26" customFormat="1" ht="20.25" customHeight="1" x14ac:dyDescent="0.3">
      <c r="A6" s="183" t="s">
        <v>46</v>
      </c>
      <c r="B6" s="82" t="s">
        <v>74</v>
      </c>
      <c r="C6" s="124">
        <v>0</v>
      </c>
      <c r="D6" s="124">
        <v>1</v>
      </c>
      <c r="E6" s="125">
        <v>1</v>
      </c>
      <c r="F6" s="125">
        <v>0</v>
      </c>
      <c r="G6" s="126">
        <v>1</v>
      </c>
      <c r="H6" s="125">
        <v>0</v>
      </c>
      <c r="I6" s="125">
        <v>0</v>
      </c>
      <c r="J6" s="125">
        <v>1</v>
      </c>
      <c r="K6" s="125">
        <v>-1</v>
      </c>
      <c r="L6" s="127">
        <v>0</v>
      </c>
      <c r="M6" s="27"/>
    </row>
    <row r="7" spans="1:13" s="26" customFormat="1" ht="20.25" customHeight="1" x14ac:dyDescent="0.3">
      <c r="A7" s="183"/>
      <c r="B7" s="82" t="s">
        <v>75</v>
      </c>
      <c r="C7" s="124">
        <v>0</v>
      </c>
      <c r="D7" s="124">
        <v>1</v>
      </c>
      <c r="E7" s="125">
        <v>0</v>
      </c>
      <c r="F7" s="125">
        <v>0</v>
      </c>
      <c r="G7" s="126">
        <v>1</v>
      </c>
      <c r="H7" s="125">
        <v>1</v>
      </c>
      <c r="I7" s="125">
        <v>0</v>
      </c>
      <c r="J7" s="125">
        <v>1</v>
      </c>
      <c r="K7" s="125">
        <v>1</v>
      </c>
      <c r="L7" s="127">
        <v>0</v>
      </c>
      <c r="M7" s="27"/>
    </row>
    <row r="8" spans="1:13" s="26" customFormat="1" ht="20.25" customHeight="1" thickBot="1" x14ac:dyDescent="0.35">
      <c r="A8" s="183"/>
      <c r="B8" s="88" t="s">
        <v>76</v>
      </c>
      <c r="C8" s="124">
        <v>0</v>
      </c>
      <c r="D8" s="124">
        <v>1</v>
      </c>
      <c r="E8" s="125">
        <v>1</v>
      </c>
      <c r="F8" s="125">
        <v>0</v>
      </c>
      <c r="G8" s="126">
        <v>0</v>
      </c>
      <c r="H8" s="125">
        <v>1</v>
      </c>
      <c r="I8" s="125">
        <v>0</v>
      </c>
      <c r="J8" s="125">
        <v>0</v>
      </c>
      <c r="K8" s="125">
        <v>-1</v>
      </c>
      <c r="L8" s="127">
        <v>1</v>
      </c>
      <c r="M8" s="27" t="s">
        <v>45</v>
      </c>
    </row>
    <row r="9" spans="1:13" s="26" customFormat="1" ht="19.5" customHeight="1" thickBot="1" x14ac:dyDescent="0.35">
      <c r="A9" s="183"/>
      <c r="B9" s="89" t="s">
        <v>77</v>
      </c>
      <c r="C9" s="124">
        <v>0</v>
      </c>
      <c r="D9" s="124">
        <v>1</v>
      </c>
      <c r="E9" s="125">
        <v>0</v>
      </c>
      <c r="F9" s="125">
        <v>1</v>
      </c>
      <c r="G9" s="126">
        <v>1</v>
      </c>
      <c r="H9" s="125">
        <v>0</v>
      </c>
      <c r="I9" s="125">
        <v>0</v>
      </c>
      <c r="J9" s="125">
        <v>0</v>
      </c>
      <c r="K9" s="125">
        <v>0</v>
      </c>
      <c r="L9" s="127">
        <v>1</v>
      </c>
      <c r="M9" s="44" t="str">
        <f>A6</f>
        <v>A區      802</v>
      </c>
    </row>
    <row r="10" spans="1:13" s="26" customFormat="1" ht="19.5" customHeight="1" thickTop="1" thickBot="1" x14ac:dyDescent="0.35">
      <c r="A10" s="183"/>
      <c r="B10" s="40" t="s">
        <v>28</v>
      </c>
      <c r="C10" s="100">
        <f t="shared" ref="C10:L10" si="0">SUM(C6:C9)</f>
        <v>0</v>
      </c>
      <c r="D10" s="100">
        <f t="shared" si="0"/>
        <v>4</v>
      </c>
      <c r="E10" s="100">
        <f t="shared" si="0"/>
        <v>2</v>
      </c>
      <c r="F10" s="100">
        <f t="shared" si="0"/>
        <v>1</v>
      </c>
      <c r="G10" s="100">
        <f t="shared" si="0"/>
        <v>3</v>
      </c>
      <c r="H10" s="100">
        <f t="shared" si="0"/>
        <v>2</v>
      </c>
      <c r="I10" s="100">
        <f t="shared" si="0"/>
        <v>0</v>
      </c>
      <c r="J10" s="100">
        <f t="shared" si="0"/>
        <v>2</v>
      </c>
      <c r="K10" s="100">
        <f t="shared" si="0"/>
        <v>-1</v>
      </c>
      <c r="L10" s="100">
        <f t="shared" si="0"/>
        <v>2</v>
      </c>
      <c r="M10" s="44" t="s">
        <v>30</v>
      </c>
    </row>
    <row r="11" spans="1:13" s="26" customFormat="1" ht="19.5" customHeight="1" thickBot="1" x14ac:dyDescent="0.35">
      <c r="A11" s="183"/>
      <c r="B11" s="102" t="s">
        <v>63</v>
      </c>
      <c r="C11" s="100">
        <f t="shared" ref="C11:L11" si="1">AVERAGE(C6:C9)</f>
        <v>0</v>
      </c>
      <c r="D11" s="100">
        <f t="shared" si="1"/>
        <v>1</v>
      </c>
      <c r="E11" s="100">
        <f t="shared" si="1"/>
        <v>0.5</v>
      </c>
      <c r="F11" s="100">
        <f t="shared" si="1"/>
        <v>0.25</v>
      </c>
      <c r="G11" s="100">
        <f t="shared" si="1"/>
        <v>0.75</v>
      </c>
      <c r="H11" s="100">
        <f t="shared" si="1"/>
        <v>0.5</v>
      </c>
      <c r="I11" s="100">
        <f t="shared" si="1"/>
        <v>0</v>
      </c>
      <c r="J11" s="100">
        <f t="shared" si="1"/>
        <v>0.5</v>
      </c>
      <c r="K11" s="100">
        <f t="shared" si="1"/>
        <v>-0.25</v>
      </c>
      <c r="L11" s="100">
        <f t="shared" si="1"/>
        <v>0.5</v>
      </c>
      <c r="M11" s="45">
        <f>SUM(C11:L11)/5</f>
        <v>0.75</v>
      </c>
    </row>
    <row r="12" spans="1:13" s="26" customFormat="1" ht="19.5" customHeight="1" thickTop="1" x14ac:dyDescent="0.3">
      <c r="A12" s="184" t="s">
        <v>62</v>
      </c>
      <c r="B12" s="129" t="s">
        <v>79</v>
      </c>
      <c r="C12" s="128">
        <v>0</v>
      </c>
      <c r="D12" s="56">
        <v>1</v>
      </c>
      <c r="E12" s="57">
        <v>0</v>
      </c>
      <c r="F12" s="57">
        <v>-1</v>
      </c>
      <c r="G12" s="58">
        <v>-1</v>
      </c>
      <c r="H12" s="57">
        <v>0</v>
      </c>
      <c r="I12" s="57">
        <v>0</v>
      </c>
      <c r="J12" s="57">
        <v>-1</v>
      </c>
      <c r="K12" s="57">
        <v>1</v>
      </c>
      <c r="L12" s="59">
        <v>-4</v>
      </c>
      <c r="M12" s="36"/>
    </row>
    <row r="13" spans="1:13" s="26" customFormat="1" ht="19.5" customHeight="1" x14ac:dyDescent="0.3">
      <c r="A13" s="184"/>
      <c r="B13" s="130" t="s">
        <v>80</v>
      </c>
      <c r="C13" s="128">
        <v>0</v>
      </c>
      <c r="D13" s="56">
        <v>1</v>
      </c>
      <c r="E13" s="57">
        <v>0</v>
      </c>
      <c r="F13" s="57">
        <v>1</v>
      </c>
      <c r="G13" s="58">
        <v>0</v>
      </c>
      <c r="H13" s="57">
        <v>0</v>
      </c>
      <c r="I13" s="57">
        <v>0</v>
      </c>
      <c r="J13" s="57">
        <v>0</v>
      </c>
      <c r="K13" s="57">
        <v>1</v>
      </c>
      <c r="L13" s="59">
        <v>0</v>
      </c>
      <c r="M13" s="36"/>
    </row>
    <row r="14" spans="1:13" s="26" customFormat="1" ht="19.5" customHeight="1" thickBot="1" x14ac:dyDescent="0.35">
      <c r="A14" s="184"/>
      <c r="B14" s="130" t="s">
        <v>81</v>
      </c>
      <c r="C14" s="128">
        <v>0</v>
      </c>
      <c r="D14" s="56">
        <v>1</v>
      </c>
      <c r="E14" s="57">
        <v>1</v>
      </c>
      <c r="F14" s="57">
        <v>1</v>
      </c>
      <c r="G14" s="58">
        <v>0</v>
      </c>
      <c r="H14" s="57">
        <v>1</v>
      </c>
      <c r="I14" s="57">
        <v>0</v>
      </c>
      <c r="J14" s="57">
        <v>0</v>
      </c>
      <c r="K14" s="57">
        <v>0</v>
      </c>
      <c r="L14" s="59">
        <v>0</v>
      </c>
      <c r="M14" s="36"/>
    </row>
    <row r="15" spans="1:13" s="26" customFormat="1" ht="19.5" customHeight="1" thickBot="1" x14ac:dyDescent="0.35">
      <c r="A15" s="184"/>
      <c r="B15" s="131" t="s">
        <v>82</v>
      </c>
      <c r="C15" s="128">
        <v>0</v>
      </c>
      <c r="D15" s="56">
        <v>1</v>
      </c>
      <c r="E15" s="57">
        <v>1</v>
      </c>
      <c r="F15" s="57">
        <v>1</v>
      </c>
      <c r="G15" s="58">
        <v>0</v>
      </c>
      <c r="H15" s="57">
        <v>1</v>
      </c>
      <c r="I15" s="57">
        <v>0</v>
      </c>
      <c r="J15" s="57">
        <v>-1</v>
      </c>
      <c r="K15" s="57">
        <v>0</v>
      </c>
      <c r="L15" s="59">
        <v>0</v>
      </c>
      <c r="M15" s="44" t="str">
        <f>A12</f>
        <v>B區      803</v>
      </c>
    </row>
    <row r="16" spans="1:13" s="26" customFormat="1" ht="19.5" customHeight="1" thickTop="1" thickBot="1" x14ac:dyDescent="0.35">
      <c r="A16" s="183"/>
      <c r="B16" s="103" t="s">
        <v>28</v>
      </c>
      <c r="C16" s="41">
        <f>SUM(C12:C15)</f>
        <v>0</v>
      </c>
      <c r="D16" s="41">
        <f t="shared" ref="D16:L16" si="2">SUM(D12:D15)</f>
        <v>4</v>
      </c>
      <c r="E16" s="41">
        <f t="shared" si="2"/>
        <v>2</v>
      </c>
      <c r="F16" s="41">
        <f t="shared" si="2"/>
        <v>2</v>
      </c>
      <c r="G16" s="41">
        <f t="shared" si="2"/>
        <v>-1</v>
      </c>
      <c r="H16" s="41">
        <f t="shared" si="2"/>
        <v>2</v>
      </c>
      <c r="I16" s="41">
        <f t="shared" si="2"/>
        <v>0</v>
      </c>
      <c r="J16" s="41">
        <f t="shared" si="2"/>
        <v>-2</v>
      </c>
      <c r="K16" s="41">
        <f t="shared" si="2"/>
        <v>2</v>
      </c>
      <c r="L16" s="41">
        <f t="shared" si="2"/>
        <v>-4</v>
      </c>
      <c r="M16" s="44" t="s">
        <v>31</v>
      </c>
    </row>
    <row r="17" spans="1:13" s="26" customFormat="1" ht="19.5" customHeight="1" thickBot="1" x14ac:dyDescent="0.35">
      <c r="A17" s="183"/>
      <c r="B17" s="40" t="s">
        <v>29</v>
      </c>
      <c r="C17" s="41">
        <f t="shared" ref="C17:L17" si="3">AVERAGE(C12:C15)</f>
        <v>0</v>
      </c>
      <c r="D17" s="41">
        <f t="shared" si="3"/>
        <v>1</v>
      </c>
      <c r="E17" s="41">
        <f t="shared" si="3"/>
        <v>0.5</v>
      </c>
      <c r="F17" s="41">
        <f t="shared" si="3"/>
        <v>0.5</v>
      </c>
      <c r="G17" s="41">
        <f t="shared" si="3"/>
        <v>-0.25</v>
      </c>
      <c r="H17" s="41">
        <f t="shared" si="3"/>
        <v>0.5</v>
      </c>
      <c r="I17" s="41">
        <f t="shared" si="3"/>
        <v>0</v>
      </c>
      <c r="J17" s="41">
        <f t="shared" si="3"/>
        <v>-0.5</v>
      </c>
      <c r="K17" s="41">
        <f t="shared" si="3"/>
        <v>0.5</v>
      </c>
      <c r="L17" s="41">
        <f t="shared" si="3"/>
        <v>-1</v>
      </c>
      <c r="M17" s="45">
        <f>SUM(C17:L17)/5</f>
        <v>0.25</v>
      </c>
    </row>
    <row r="18" spans="1:13" s="26" customFormat="1" ht="19.5" customHeight="1" thickTop="1" x14ac:dyDescent="0.3">
      <c r="A18" s="183" t="s">
        <v>61</v>
      </c>
      <c r="B18" s="90" t="s">
        <v>64</v>
      </c>
      <c r="C18" s="56">
        <v>0</v>
      </c>
      <c r="D18" s="56">
        <v>-1</v>
      </c>
      <c r="E18" s="57">
        <v>1</v>
      </c>
      <c r="F18" s="57">
        <v>0</v>
      </c>
      <c r="G18" s="58">
        <v>1</v>
      </c>
      <c r="H18" s="57">
        <v>1</v>
      </c>
      <c r="I18" s="57">
        <v>0</v>
      </c>
      <c r="J18" s="57">
        <v>0</v>
      </c>
      <c r="K18" s="57">
        <v>1</v>
      </c>
      <c r="L18" s="59">
        <v>0</v>
      </c>
      <c r="M18" s="36"/>
    </row>
    <row r="19" spans="1:13" s="26" customFormat="1" ht="19.5" customHeight="1" thickBot="1" x14ac:dyDescent="0.35">
      <c r="A19" s="183"/>
      <c r="B19" s="82" t="s">
        <v>83</v>
      </c>
      <c r="C19" s="56">
        <v>0</v>
      </c>
      <c r="D19" s="56">
        <v>0</v>
      </c>
      <c r="E19" s="57">
        <v>-1</v>
      </c>
      <c r="F19" s="57">
        <v>0</v>
      </c>
      <c r="G19" s="58">
        <v>1</v>
      </c>
      <c r="H19" s="57">
        <v>1</v>
      </c>
      <c r="I19" s="57">
        <v>0</v>
      </c>
      <c r="J19" s="57">
        <v>1</v>
      </c>
      <c r="K19" s="57">
        <v>1</v>
      </c>
      <c r="L19" s="59">
        <v>1</v>
      </c>
      <c r="M19" s="36"/>
    </row>
    <row r="20" spans="1:13" s="26" customFormat="1" ht="19.5" customHeight="1" thickBot="1" x14ac:dyDescent="0.35">
      <c r="A20" s="183"/>
      <c r="B20" s="89" t="s">
        <v>84</v>
      </c>
      <c r="C20" s="56">
        <v>0</v>
      </c>
      <c r="D20" s="56">
        <v>0</v>
      </c>
      <c r="E20" s="57">
        <v>0</v>
      </c>
      <c r="F20" s="57">
        <v>0</v>
      </c>
      <c r="G20" s="58">
        <v>0</v>
      </c>
      <c r="H20" s="57">
        <v>1</v>
      </c>
      <c r="I20" s="57">
        <v>0</v>
      </c>
      <c r="J20" s="57">
        <v>1</v>
      </c>
      <c r="K20" s="57">
        <v>1</v>
      </c>
      <c r="L20" s="59">
        <v>-2</v>
      </c>
      <c r="M20" s="44" t="str">
        <f>A18</f>
        <v>C區      804</v>
      </c>
    </row>
    <row r="21" spans="1:13" s="26" customFormat="1" ht="19.5" customHeight="1" thickTop="1" thickBot="1" x14ac:dyDescent="0.35">
      <c r="A21" s="183"/>
      <c r="B21" s="40" t="s">
        <v>28</v>
      </c>
      <c r="C21" s="41">
        <f t="shared" ref="C21:L21" si="4">SUM(C18:C20)</f>
        <v>0</v>
      </c>
      <c r="D21" s="41">
        <f t="shared" si="4"/>
        <v>-1</v>
      </c>
      <c r="E21" s="41">
        <f t="shared" si="4"/>
        <v>0</v>
      </c>
      <c r="F21" s="41">
        <f t="shared" si="4"/>
        <v>0</v>
      </c>
      <c r="G21" s="41">
        <f t="shared" si="4"/>
        <v>2</v>
      </c>
      <c r="H21" s="41">
        <f t="shared" si="4"/>
        <v>3</v>
      </c>
      <c r="I21" s="41">
        <f t="shared" si="4"/>
        <v>0</v>
      </c>
      <c r="J21" s="41">
        <f t="shared" si="4"/>
        <v>2</v>
      </c>
      <c r="K21" s="41">
        <f t="shared" si="4"/>
        <v>3</v>
      </c>
      <c r="L21" s="41">
        <f t="shared" si="4"/>
        <v>-1</v>
      </c>
      <c r="M21" s="44" t="s">
        <v>31</v>
      </c>
    </row>
    <row r="22" spans="1:13" s="26" customFormat="1" ht="19.5" customHeight="1" thickBot="1" x14ac:dyDescent="0.35">
      <c r="A22" s="183"/>
      <c r="B22" s="102" t="s">
        <v>29</v>
      </c>
      <c r="C22" s="41">
        <f t="shared" ref="C22:L22" si="5">AVERAGE(C18:C20)</f>
        <v>0</v>
      </c>
      <c r="D22" s="41">
        <f t="shared" si="5"/>
        <v>-0.33333333333333331</v>
      </c>
      <c r="E22" s="41">
        <f t="shared" si="5"/>
        <v>0</v>
      </c>
      <c r="F22" s="41">
        <f t="shared" si="5"/>
        <v>0</v>
      </c>
      <c r="G22" s="41">
        <f t="shared" si="5"/>
        <v>0.66666666666666663</v>
      </c>
      <c r="H22" s="41">
        <f t="shared" si="5"/>
        <v>1</v>
      </c>
      <c r="I22" s="41">
        <f t="shared" si="5"/>
        <v>0</v>
      </c>
      <c r="J22" s="41">
        <f t="shared" si="5"/>
        <v>0.66666666666666663</v>
      </c>
      <c r="K22" s="41">
        <f t="shared" si="5"/>
        <v>1</v>
      </c>
      <c r="L22" s="41">
        <f t="shared" si="5"/>
        <v>-0.33333333333333331</v>
      </c>
      <c r="M22" s="45">
        <f>SUM(C22:L22)/5</f>
        <v>0.53333333333333333</v>
      </c>
    </row>
    <row r="23" spans="1:13" s="26" customFormat="1" ht="19.5" customHeight="1" thickTop="1" thickBot="1" x14ac:dyDescent="0.35">
      <c r="A23" s="183" t="s">
        <v>78</v>
      </c>
      <c r="B23" s="88" t="s">
        <v>85</v>
      </c>
      <c r="C23" s="56">
        <v>0</v>
      </c>
      <c r="D23" s="56">
        <v>-1</v>
      </c>
      <c r="E23" s="57">
        <v>0</v>
      </c>
      <c r="F23" s="57">
        <v>0</v>
      </c>
      <c r="G23" s="86">
        <v>0</v>
      </c>
      <c r="H23" s="57">
        <v>1</v>
      </c>
      <c r="I23" s="57">
        <v>0</v>
      </c>
      <c r="J23" s="57">
        <v>0</v>
      </c>
      <c r="K23" s="57">
        <v>-1</v>
      </c>
      <c r="L23" s="59">
        <v>0</v>
      </c>
      <c r="M23" s="44" t="str">
        <f>A23</f>
        <v>D區      804</v>
      </c>
    </row>
    <row r="24" spans="1:13" s="26" customFormat="1" ht="18" customHeight="1" thickTop="1" thickBot="1" x14ac:dyDescent="0.35">
      <c r="A24" s="183"/>
      <c r="B24" s="103" t="s">
        <v>28</v>
      </c>
      <c r="C24" s="41">
        <f t="shared" ref="C24:L24" si="6">SUM(C23:C23)</f>
        <v>0</v>
      </c>
      <c r="D24" s="41">
        <f t="shared" si="6"/>
        <v>-1</v>
      </c>
      <c r="E24" s="41">
        <f t="shared" si="6"/>
        <v>0</v>
      </c>
      <c r="F24" s="41">
        <f t="shared" si="6"/>
        <v>0</v>
      </c>
      <c r="G24" s="41">
        <f t="shared" si="6"/>
        <v>0</v>
      </c>
      <c r="H24" s="41">
        <f t="shared" si="6"/>
        <v>1</v>
      </c>
      <c r="I24" s="41">
        <f t="shared" si="6"/>
        <v>0</v>
      </c>
      <c r="J24" s="41">
        <f t="shared" si="6"/>
        <v>0</v>
      </c>
      <c r="K24" s="41">
        <f t="shared" si="6"/>
        <v>-1</v>
      </c>
      <c r="L24" s="41">
        <f t="shared" si="6"/>
        <v>0</v>
      </c>
      <c r="M24" s="44" t="s">
        <v>31</v>
      </c>
    </row>
    <row r="25" spans="1:13" s="26" customFormat="1" ht="18" customHeight="1" thickBot="1" x14ac:dyDescent="0.35">
      <c r="A25" s="183"/>
      <c r="B25" s="40" t="s">
        <v>29</v>
      </c>
      <c r="C25" s="41">
        <f t="shared" ref="C25:L25" si="7">AVERAGE(C23:C23)</f>
        <v>0</v>
      </c>
      <c r="D25" s="41">
        <f t="shared" si="7"/>
        <v>-1</v>
      </c>
      <c r="E25" s="41">
        <f t="shared" si="7"/>
        <v>0</v>
      </c>
      <c r="F25" s="41">
        <f t="shared" si="7"/>
        <v>0</v>
      </c>
      <c r="G25" s="41">
        <f t="shared" si="7"/>
        <v>0</v>
      </c>
      <c r="H25" s="41">
        <f t="shared" si="7"/>
        <v>1</v>
      </c>
      <c r="I25" s="41">
        <f t="shared" si="7"/>
        <v>0</v>
      </c>
      <c r="J25" s="41">
        <f t="shared" si="7"/>
        <v>0</v>
      </c>
      <c r="K25" s="41">
        <f t="shared" si="7"/>
        <v>-1</v>
      </c>
      <c r="L25" s="41">
        <f t="shared" si="7"/>
        <v>0</v>
      </c>
      <c r="M25" s="45">
        <f>SUM(C25:L25)/5</f>
        <v>-0.2</v>
      </c>
    </row>
    <row r="26" spans="1:13" s="26" customFormat="1" ht="19.5" customHeight="1" thickTop="1" x14ac:dyDescent="0.3">
      <c r="A26" s="183" t="s">
        <v>116</v>
      </c>
      <c r="B26" s="90" t="s">
        <v>117</v>
      </c>
      <c r="C26" s="56">
        <v>0</v>
      </c>
      <c r="D26" s="56">
        <v>0</v>
      </c>
      <c r="E26" s="57">
        <v>1</v>
      </c>
      <c r="F26" s="57">
        <v>-1</v>
      </c>
      <c r="G26" s="57">
        <v>0</v>
      </c>
      <c r="H26" s="57">
        <v>0</v>
      </c>
      <c r="I26" s="57">
        <v>0</v>
      </c>
      <c r="J26" s="57">
        <v>1</v>
      </c>
      <c r="K26" s="57">
        <v>1</v>
      </c>
      <c r="L26" s="59">
        <v>1</v>
      </c>
      <c r="M26" s="36"/>
    </row>
    <row r="27" spans="1:13" s="26" customFormat="1" ht="19.5" customHeight="1" x14ac:dyDescent="0.3">
      <c r="A27" s="183"/>
      <c r="B27" s="87" t="s">
        <v>118</v>
      </c>
      <c r="C27" s="56">
        <v>0</v>
      </c>
      <c r="D27" s="56">
        <v>0</v>
      </c>
      <c r="E27" s="57">
        <v>1</v>
      </c>
      <c r="F27" s="57">
        <v>0</v>
      </c>
      <c r="G27" s="57">
        <v>1</v>
      </c>
      <c r="H27" s="57">
        <v>-1</v>
      </c>
      <c r="I27" s="57">
        <v>0</v>
      </c>
      <c r="J27" s="57">
        <v>1</v>
      </c>
      <c r="K27" s="57">
        <v>1</v>
      </c>
      <c r="L27" s="59">
        <v>1</v>
      </c>
      <c r="M27" s="36"/>
    </row>
    <row r="28" spans="1:13" s="26" customFormat="1" ht="19.5" customHeight="1" thickBot="1" x14ac:dyDescent="0.35">
      <c r="A28" s="183"/>
      <c r="B28" s="87" t="s">
        <v>86</v>
      </c>
      <c r="C28" s="56">
        <v>0</v>
      </c>
      <c r="D28" s="56">
        <v>1</v>
      </c>
      <c r="E28" s="57">
        <v>-2</v>
      </c>
      <c r="F28" s="57">
        <v>1</v>
      </c>
      <c r="G28" s="57">
        <v>1</v>
      </c>
      <c r="H28" s="57">
        <v>1</v>
      </c>
      <c r="I28" s="57">
        <v>0</v>
      </c>
      <c r="J28" s="57">
        <v>1</v>
      </c>
      <c r="K28" s="57">
        <v>1</v>
      </c>
      <c r="L28" s="59">
        <v>1</v>
      </c>
      <c r="M28" s="36"/>
    </row>
    <row r="29" spans="1:13" s="26" customFormat="1" ht="19.5" customHeight="1" thickBot="1" x14ac:dyDescent="0.35">
      <c r="A29" s="183"/>
      <c r="B29" s="91" t="s">
        <v>119</v>
      </c>
      <c r="C29" s="56">
        <v>0</v>
      </c>
      <c r="D29" s="56">
        <v>0</v>
      </c>
      <c r="E29" s="57">
        <v>1</v>
      </c>
      <c r="F29" s="57">
        <v>1</v>
      </c>
      <c r="G29" s="57">
        <v>1</v>
      </c>
      <c r="H29" s="57">
        <v>1</v>
      </c>
      <c r="I29" s="57">
        <v>0</v>
      </c>
      <c r="J29" s="57">
        <v>0</v>
      </c>
      <c r="K29" s="57">
        <v>1</v>
      </c>
      <c r="L29" s="59">
        <v>1</v>
      </c>
      <c r="M29" s="44" t="str">
        <f>A26</f>
        <v>E區     805</v>
      </c>
    </row>
    <row r="30" spans="1:13" s="26" customFormat="1" ht="19.5" customHeight="1" thickTop="1" thickBot="1" x14ac:dyDescent="0.35">
      <c r="A30" s="183"/>
      <c r="B30" s="40" t="s">
        <v>28</v>
      </c>
      <c r="C30" s="41">
        <f t="shared" ref="C30:L30" si="8">SUM(C26:C29)</f>
        <v>0</v>
      </c>
      <c r="D30" s="41">
        <f t="shared" si="8"/>
        <v>1</v>
      </c>
      <c r="E30" s="41">
        <f t="shared" si="8"/>
        <v>1</v>
      </c>
      <c r="F30" s="41">
        <f t="shared" si="8"/>
        <v>1</v>
      </c>
      <c r="G30" s="41">
        <f t="shared" si="8"/>
        <v>3</v>
      </c>
      <c r="H30" s="41">
        <f t="shared" si="8"/>
        <v>1</v>
      </c>
      <c r="I30" s="41">
        <f t="shared" si="8"/>
        <v>0</v>
      </c>
      <c r="J30" s="41">
        <f t="shared" si="8"/>
        <v>3</v>
      </c>
      <c r="K30" s="41">
        <f t="shared" si="8"/>
        <v>4</v>
      </c>
      <c r="L30" s="41">
        <f t="shared" si="8"/>
        <v>4</v>
      </c>
      <c r="M30" s="44" t="s">
        <v>31</v>
      </c>
    </row>
    <row r="31" spans="1:13" s="26" customFormat="1" ht="19.5" customHeight="1" thickBot="1" x14ac:dyDescent="0.35">
      <c r="A31" s="183"/>
      <c r="B31" s="40" t="s">
        <v>29</v>
      </c>
      <c r="C31" s="41">
        <f t="shared" ref="C31:L31" si="9">AVERAGE(C26:C29)</f>
        <v>0</v>
      </c>
      <c r="D31" s="41">
        <f t="shared" si="9"/>
        <v>0.25</v>
      </c>
      <c r="E31" s="41">
        <f t="shared" si="9"/>
        <v>0.25</v>
      </c>
      <c r="F31" s="41">
        <f t="shared" si="9"/>
        <v>0.25</v>
      </c>
      <c r="G31" s="41">
        <f t="shared" si="9"/>
        <v>0.75</v>
      </c>
      <c r="H31" s="41">
        <f t="shared" si="9"/>
        <v>0.25</v>
      </c>
      <c r="I31" s="41">
        <f t="shared" si="9"/>
        <v>0</v>
      </c>
      <c r="J31" s="41">
        <f t="shared" si="9"/>
        <v>0.75</v>
      </c>
      <c r="K31" s="41">
        <f t="shared" si="9"/>
        <v>1</v>
      </c>
      <c r="L31" s="41">
        <f t="shared" si="9"/>
        <v>1</v>
      </c>
      <c r="M31" s="45">
        <f>SUM(C31:L31)/5</f>
        <v>0.9</v>
      </c>
    </row>
    <row r="32" spans="1:13" s="26" customFormat="1" ht="19.5" customHeight="1" thickTop="1" x14ac:dyDescent="0.3">
      <c r="A32" s="183" t="s">
        <v>65</v>
      </c>
      <c r="B32" s="90" t="s">
        <v>87</v>
      </c>
      <c r="C32" s="56">
        <v>0</v>
      </c>
      <c r="D32" s="56">
        <v>-2</v>
      </c>
      <c r="E32" s="57">
        <v>0</v>
      </c>
      <c r="F32" s="57">
        <v>-2</v>
      </c>
      <c r="G32" s="57">
        <v>1</v>
      </c>
      <c r="H32" s="57">
        <v>-1</v>
      </c>
      <c r="I32" s="57">
        <v>0</v>
      </c>
      <c r="J32" s="57">
        <v>0</v>
      </c>
      <c r="K32" s="57">
        <v>0</v>
      </c>
      <c r="L32" s="59">
        <v>1</v>
      </c>
      <c r="M32" s="36"/>
    </row>
    <row r="33" spans="1:14" s="26" customFormat="1" ht="19.5" customHeight="1" x14ac:dyDescent="0.3">
      <c r="A33" s="183"/>
      <c r="B33" s="87" t="s">
        <v>88</v>
      </c>
      <c r="C33" s="56">
        <v>0</v>
      </c>
      <c r="D33" s="56">
        <v>1</v>
      </c>
      <c r="E33" s="57">
        <v>1</v>
      </c>
      <c r="F33" s="57">
        <v>0</v>
      </c>
      <c r="G33" s="57">
        <v>0</v>
      </c>
      <c r="H33" s="57">
        <v>0</v>
      </c>
      <c r="I33" s="57">
        <v>0</v>
      </c>
      <c r="J33" s="57">
        <v>0</v>
      </c>
      <c r="K33" s="57">
        <v>1</v>
      </c>
      <c r="L33" s="59">
        <v>0</v>
      </c>
      <c r="M33" s="36"/>
    </row>
    <row r="34" spans="1:14" s="26" customFormat="1" ht="19.5" customHeight="1" thickBot="1" x14ac:dyDescent="0.35">
      <c r="A34" s="183"/>
      <c r="B34" s="87" t="s">
        <v>89</v>
      </c>
      <c r="C34" s="56">
        <v>0</v>
      </c>
      <c r="D34" s="56">
        <v>-1</v>
      </c>
      <c r="E34" s="57">
        <v>0</v>
      </c>
      <c r="F34" s="57">
        <v>0</v>
      </c>
      <c r="G34" s="57">
        <v>0</v>
      </c>
      <c r="H34" s="57">
        <v>0</v>
      </c>
      <c r="I34" s="57">
        <v>0</v>
      </c>
      <c r="J34" s="57">
        <v>0</v>
      </c>
      <c r="K34" s="57">
        <v>1</v>
      </c>
      <c r="L34" s="59">
        <v>0</v>
      </c>
      <c r="M34" s="36"/>
    </row>
    <row r="35" spans="1:14" s="26" customFormat="1" ht="19.5" customHeight="1" thickBot="1" x14ac:dyDescent="0.35">
      <c r="A35" s="183"/>
      <c r="B35" s="89" t="s">
        <v>120</v>
      </c>
      <c r="C35" s="56">
        <v>0</v>
      </c>
      <c r="D35" s="56">
        <v>1</v>
      </c>
      <c r="E35" s="57">
        <v>0</v>
      </c>
      <c r="F35" s="57">
        <v>1</v>
      </c>
      <c r="G35" s="57">
        <v>0</v>
      </c>
      <c r="H35" s="57">
        <v>1</v>
      </c>
      <c r="I35" s="57">
        <v>0</v>
      </c>
      <c r="J35" s="57">
        <v>-1</v>
      </c>
      <c r="K35" s="57">
        <v>1</v>
      </c>
      <c r="L35" s="59">
        <v>0</v>
      </c>
      <c r="M35" s="44" t="str">
        <f>A32</f>
        <v>F區      801</v>
      </c>
    </row>
    <row r="36" spans="1:14" s="26" customFormat="1" ht="19.5" customHeight="1" thickTop="1" thickBot="1" x14ac:dyDescent="0.35">
      <c r="A36" s="183"/>
      <c r="B36" s="103" t="s">
        <v>28</v>
      </c>
      <c r="C36" s="41">
        <f t="shared" ref="C36:L36" si="10">SUM(C32:C35)</f>
        <v>0</v>
      </c>
      <c r="D36" s="41">
        <f t="shared" si="10"/>
        <v>-1</v>
      </c>
      <c r="E36" s="41">
        <f t="shared" si="10"/>
        <v>1</v>
      </c>
      <c r="F36" s="41">
        <f t="shared" si="10"/>
        <v>-1</v>
      </c>
      <c r="G36" s="41">
        <f t="shared" si="10"/>
        <v>1</v>
      </c>
      <c r="H36" s="41">
        <f t="shared" si="10"/>
        <v>0</v>
      </c>
      <c r="I36" s="41">
        <f t="shared" si="10"/>
        <v>0</v>
      </c>
      <c r="J36" s="41">
        <f t="shared" si="10"/>
        <v>-1</v>
      </c>
      <c r="K36" s="41">
        <f t="shared" si="10"/>
        <v>3</v>
      </c>
      <c r="L36" s="41">
        <f t="shared" si="10"/>
        <v>1</v>
      </c>
      <c r="M36" s="44" t="s">
        <v>31</v>
      </c>
    </row>
    <row r="37" spans="1:14" s="26" customFormat="1" ht="19.5" customHeight="1" thickBot="1" x14ac:dyDescent="0.35">
      <c r="A37" s="183"/>
      <c r="B37" s="102" t="s">
        <v>29</v>
      </c>
      <c r="C37" s="41">
        <f t="shared" ref="C37:L37" si="11">AVERAGE(C32:C35)</f>
        <v>0</v>
      </c>
      <c r="D37" s="41">
        <f t="shared" si="11"/>
        <v>-0.25</v>
      </c>
      <c r="E37" s="41">
        <f t="shared" si="11"/>
        <v>0.25</v>
      </c>
      <c r="F37" s="41">
        <f t="shared" si="11"/>
        <v>-0.25</v>
      </c>
      <c r="G37" s="41">
        <f t="shared" si="11"/>
        <v>0.25</v>
      </c>
      <c r="H37" s="41">
        <f t="shared" si="11"/>
        <v>0</v>
      </c>
      <c r="I37" s="41">
        <f t="shared" si="11"/>
        <v>0</v>
      </c>
      <c r="J37" s="41">
        <f t="shared" si="11"/>
        <v>-0.25</v>
      </c>
      <c r="K37" s="41">
        <f t="shared" si="11"/>
        <v>0.75</v>
      </c>
      <c r="L37" s="41">
        <f t="shared" si="11"/>
        <v>0.25</v>
      </c>
      <c r="M37" s="45">
        <f>SUM(C37:L37)/5</f>
        <v>0.15</v>
      </c>
    </row>
    <row r="38" spans="1:14" s="26" customFormat="1" ht="19.5" customHeight="1" thickTop="1" x14ac:dyDescent="0.3">
      <c r="A38" s="183" t="s">
        <v>121</v>
      </c>
      <c r="B38" s="82" t="s">
        <v>90</v>
      </c>
      <c r="C38" s="60">
        <v>0</v>
      </c>
      <c r="D38" s="56">
        <v>-1</v>
      </c>
      <c r="E38" s="58">
        <v>0</v>
      </c>
      <c r="F38" s="58">
        <v>1</v>
      </c>
      <c r="G38" s="58">
        <v>0</v>
      </c>
      <c r="H38" s="58">
        <v>-1</v>
      </c>
      <c r="I38" s="58">
        <v>0</v>
      </c>
      <c r="J38" s="58">
        <v>1</v>
      </c>
      <c r="K38" s="57">
        <v>-1</v>
      </c>
      <c r="L38" s="59">
        <v>0</v>
      </c>
      <c r="M38" s="36"/>
    </row>
    <row r="39" spans="1:14" s="26" customFormat="1" ht="19.5" customHeight="1" x14ac:dyDescent="0.3">
      <c r="A39" s="183"/>
      <c r="B39" s="87" t="s">
        <v>91</v>
      </c>
      <c r="C39" s="60">
        <v>0</v>
      </c>
      <c r="D39" s="56">
        <v>1</v>
      </c>
      <c r="E39" s="58">
        <v>1</v>
      </c>
      <c r="F39" s="58">
        <v>1</v>
      </c>
      <c r="G39" s="58">
        <v>1</v>
      </c>
      <c r="H39" s="58">
        <v>1</v>
      </c>
      <c r="I39" s="58">
        <v>0</v>
      </c>
      <c r="J39" s="58">
        <v>1</v>
      </c>
      <c r="K39" s="57">
        <v>1</v>
      </c>
      <c r="L39" s="59">
        <v>1</v>
      </c>
      <c r="M39" s="36"/>
    </row>
    <row r="40" spans="1:14" s="26" customFormat="1" ht="19.5" customHeight="1" thickBot="1" x14ac:dyDescent="0.35">
      <c r="A40" s="183"/>
      <c r="B40" s="88" t="s">
        <v>92</v>
      </c>
      <c r="C40" s="60">
        <v>0</v>
      </c>
      <c r="D40" s="56">
        <v>1</v>
      </c>
      <c r="E40" s="58">
        <v>-1</v>
      </c>
      <c r="F40" s="58">
        <v>0</v>
      </c>
      <c r="G40" s="58">
        <v>-1</v>
      </c>
      <c r="H40" s="58">
        <v>1</v>
      </c>
      <c r="I40" s="58">
        <v>0</v>
      </c>
      <c r="J40" s="58">
        <v>0</v>
      </c>
      <c r="K40" s="57">
        <v>0</v>
      </c>
      <c r="L40" s="59">
        <v>1</v>
      </c>
      <c r="M40" s="36"/>
    </row>
    <row r="41" spans="1:14" s="26" customFormat="1" ht="19.5" customHeight="1" thickBot="1" x14ac:dyDescent="0.35">
      <c r="A41" s="183"/>
      <c r="B41" s="89" t="s">
        <v>122</v>
      </c>
      <c r="C41" s="60">
        <v>0</v>
      </c>
      <c r="D41" s="56">
        <v>1</v>
      </c>
      <c r="E41" s="58">
        <v>1</v>
      </c>
      <c r="F41" s="58">
        <v>0</v>
      </c>
      <c r="G41" s="58">
        <v>-1</v>
      </c>
      <c r="H41" s="58">
        <v>0</v>
      </c>
      <c r="I41" s="58">
        <v>0</v>
      </c>
      <c r="J41" s="58">
        <v>1</v>
      </c>
      <c r="K41" s="57">
        <v>1</v>
      </c>
      <c r="L41" s="59">
        <v>1</v>
      </c>
      <c r="M41" s="44" t="str">
        <f>A38</f>
        <v>G區      706</v>
      </c>
    </row>
    <row r="42" spans="1:14" s="26" customFormat="1" ht="19.5" customHeight="1" thickTop="1" thickBot="1" x14ac:dyDescent="0.35">
      <c r="A42" s="183"/>
      <c r="B42" s="40" t="s">
        <v>28</v>
      </c>
      <c r="C42" s="41">
        <f t="shared" ref="C42:L42" si="12">SUM(C38:C41)</f>
        <v>0</v>
      </c>
      <c r="D42" s="41">
        <f t="shared" si="12"/>
        <v>2</v>
      </c>
      <c r="E42" s="41">
        <f t="shared" si="12"/>
        <v>1</v>
      </c>
      <c r="F42" s="41">
        <f t="shared" si="12"/>
        <v>2</v>
      </c>
      <c r="G42" s="41">
        <f t="shared" si="12"/>
        <v>-1</v>
      </c>
      <c r="H42" s="41">
        <f t="shared" si="12"/>
        <v>1</v>
      </c>
      <c r="I42" s="41">
        <f t="shared" si="12"/>
        <v>0</v>
      </c>
      <c r="J42" s="41">
        <f t="shared" si="12"/>
        <v>3</v>
      </c>
      <c r="K42" s="41">
        <f t="shared" si="12"/>
        <v>1</v>
      </c>
      <c r="L42" s="41">
        <f t="shared" si="12"/>
        <v>3</v>
      </c>
      <c r="M42" s="44" t="s">
        <v>30</v>
      </c>
    </row>
    <row r="43" spans="1:14" s="26" customFormat="1" ht="19.5" customHeight="1" thickBot="1" x14ac:dyDescent="0.35">
      <c r="A43" s="183"/>
      <c r="B43" s="102" t="s">
        <v>29</v>
      </c>
      <c r="C43" s="41">
        <f t="shared" ref="C43:L43" si="13">AVERAGE(C38:C41)</f>
        <v>0</v>
      </c>
      <c r="D43" s="41">
        <f t="shared" si="13"/>
        <v>0.5</v>
      </c>
      <c r="E43" s="41">
        <f t="shared" si="13"/>
        <v>0.25</v>
      </c>
      <c r="F43" s="41">
        <f t="shared" si="13"/>
        <v>0.5</v>
      </c>
      <c r="G43" s="41">
        <f t="shared" si="13"/>
        <v>-0.25</v>
      </c>
      <c r="H43" s="41">
        <f t="shared" si="13"/>
        <v>0.25</v>
      </c>
      <c r="I43" s="41">
        <f t="shared" si="13"/>
        <v>0</v>
      </c>
      <c r="J43" s="41">
        <f t="shared" si="13"/>
        <v>0.75</v>
      </c>
      <c r="K43" s="41">
        <f t="shared" si="13"/>
        <v>0.25</v>
      </c>
      <c r="L43" s="41">
        <f t="shared" si="13"/>
        <v>0.75</v>
      </c>
      <c r="M43" s="45">
        <f>SUM(C43:L43)/5</f>
        <v>0.6</v>
      </c>
    </row>
    <row r="44" spans="1:14" s="26" customFormat="1" ht="19.5" customHeight="1" thickTop="1" x14ac:dyDescent="0.3">
      <c r="A44" s="167"/>
      <c r="B44" s="104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 x14ac:dyDescent="0.3">
      <c r="A45" s="167"/>
      <c r="B45" s="110"/>
      <c r="C45" s="111"/>
      <c r="D45" s="111"/>
      <c r="E45" s="111"/>
      <c r="F45" s="111"/>
      <c r="G45" s="111"/>
      <c r="H45" s="111"/>
      <c r="I45" s="111"/>
      <c r="J45" s="111"/>
      <c r="K45" s="111"/>
      <c r="L45" s="113"/>
      <c r="M45" s="114"/>
      <c r="N45" s="112"/>
    </row>
    <row r="46" spans="1:14" s="26" customFormat="1" ht="19.5" customHeight="1" x14ac:dyDescent="0.3">
      <c r="A46" s="168" t="s">
        <v>123</v>
      </c>
      <c r="B46" s="55" t="s">
        <v>93</v>
      </c>
      <c r="C46" s="105">
        <v>0</v>
      </c>
      <c r="D46" s="60">
        <v>1</v>
      </c>
      <c r="E46" s="58">
        <v>0</v>
      </c>
      <c r="F46" s="58">
        <v>1</v>
      </c>
      <c r="G46" s="58">
        <v>1</v>
      </c>
      <c r="H46" s="58">
        <v>0</v>
      </c>
      <c r="I46" s="58">
        <v>0</v>
      </c>
      <c r="J46" s="58">
        <v>0</v>
      </c>
      <c r="K46" s="57">
        <v>0</v>
      </c>
      <c r="L46" s="59">
        <v>1</v>
      </c>
      <c r="M46" s="36"/>
    </row>
    <row r="47" spans="1:14" s="26" customFormat="1" ht="19.5" customHeight="1" x14ac:dyDescent="0.3">
      <c r="A47" s="168"/>
      <c r="B47" s="55" t="s">
        <v>94</v>
      </c>
      <c r="C47" s="105">
        <v>0</v>
      </c>
      <c r="D47" s="60">
        <v>-2</v>
      </c>
      <c r="E47" s="58">
        <v>-2</v>
      </c>
      <c r="F47" s="58">
        <v>-2</v>
      </c>
      <c r="G47" s="58">
        <v>-1</v>
      </c>
      <c r="H47" s="58">
        <v>-1</v>
      </c>
      <c r="I47" s="58">
        <v>0</v>
      </c>
      <c r="J47" s="58">
        <v>0</v>
      </c>
      <c r="K47" s="57">
        <v>0</v>
      </c>
      <c r="L47" s="59">
        <v>-2</v>
      </c>
      <c r="M47" s="36"/>
    </row>
    <row r="48" spans="1:14" s="26" customFormat="1" ht="19.5" customHeight="1" thickBot="1" x14ac:dyDescent="0.35">
      <c r="A48" s="168"/>
      <c r="B48" s="55" t="s">
        <v>95</v>
      </c>
      <c r="C48" s="105">
        <v>0</v>
      </c>
      <c r="D48" s="60">
        <v>0</v>
      </c>
      <c r="E48" s="58">
        <v>1</v>
      </c>
      <c r="F48" s="58">
        <v>1</v>
      </c>
      <c r="G48" s="58">
        <v>0</v>
      </c>
      <c r="H48" s="58">
        <v>-1</v>
      </c>
      <c r="I48" s="58">
        <v>0</v>
      </c>
      <c r="J48" s="58">
        <v>0</v>
      </c>
      <c r="K48" s="57">
        <v>1</v>
      </c>
      <c r="L48" s="59">
        <v>0</v>
      </c>
      <c r="M48" s="36"/>
    </row>
    <row r="49" spans="1:13" s="26" customFormat="1" ht="19.5" customHeight="1" thickBot="1" x14ac:dyDescent="0.35">
      <c r="A49" s="168"/>
      <c r="B49" s="107" t="s">
        <v>96</v>
      </c>
      <c r="C49" s="105">
        <v>0</v>
      </c>
      <c r="D49" s="60">
        <v>0</v>
      </c>
      <c r="E49" s="58">
        <v>0</v>
      </c>
      <c r="F49" s="58">
        <v>1</v>
      </c>
      <c r="G49" s="58">
        <v>0</v>
      </c>
      <c r="H49" s="58">
        <v>0</v>
      </c>
      <c r="I49" s="58">
        <v>0</v>
      </c>
      <c r="J49" s="58">
        <v>1</v>
      </c>
      <c r="K49" s="57">
        <v>1</v>
      </c>
      <c r="L49" s="59">
        <v>0</v>
      </c>
      <c r="M49" s="44" t="str">
        <f>A46</f>
        <v>H區     905</v>
      </c>
    </row>
    <row r="50" spans="1:13" s="26" customFormat="1" ht="19.5" customHeight="1" thickTop="1" thickBot="1" x14ac:dyDescent="0.35">
      <c r="A50" s="169"/>
      <c r="B50" s="40" t="s">
        <v>28</v>
      </c>
      <c r="C50" s="41">
        <f>SUM(C46:C49)</f>
        <v>0</v>
      </c>
      <c r="D50" s="41">
        <f t="shared" ref="D50:L50" si="14">SUM(D46:D49)</f>
        <v>-1</v>
      </c>
      <c r="E50" s="41">
        <f t="shared" si="14"/>
        <v>-1</v>
      </c>
      <c r="F50" s="41">
        <f t="shared" si="14"/>
        <v>1</v>
      </c>
      <c r="G50" s="41">
        <f t="shared" si="14"/>
        <v>0</v>
      </c>
      <c r="H50" s="41">
        <f t="shared" si="14"/>
        <v>-2</v>
      </c>
      <c r="I50" s="41">
        <f t="shared" si="14"/>
        <v>0</v>
      </c>
      <c r="J50" s="41">
        <f t="shared" si="14"/>
        <v>1</v>
      </c>
      <c r="K50" s="41">
        <f t="shared" si="14"/>
        <v>2</v>
      </c>
      <c r="L50" s="41">
        <f t="shared" si="14"/>
        <v>-1</v>
      </c>
      <c r="M50" s="44" t="s">
        <v>30</v>
      </c>
    </row>
    <row r="51" spans="1:13" s="26" customFormat="1" ht="19.5" customHeight="1" thickBot="1" x14ac:dyDescent="0.35">
      <c r="A51" s="169"/>
      <c r="B51" s="102" t="s">
        <v>29</v>
      </c>
      <c r="C51" s="41">
        <f>AVERAGE(C46:C49)</f>
        <v>0</v>
      </c>
      <c r="D51" s="41">
        <f t="shared" ref="D51:L51" si="15">AVERAGE(D46:D49)</f>
        <v>-0.25</v>
      </c>
      <c r="E51" s="41">
        <f t="shared" si="15"/>
        <v>-0.25</v>
      </c>
      <c r="F51" s="41">
        <f t="shared" si="15"/>
        <v>0.25</v>
      </c>
      <c r="G51" s="41">
        <f t="shared" si="15"/>
        <v>0</v>
      </c>
      <c r="H51" s="41">
        <f t="shared" si="15"/>
        <v>-0.5</v>
      </c>
      <c r="I51" s="41">
        <f t="shared" si="15"/>
        <v>0</v>
      </c>
      <c r="J51" s="41">
        <f t="shared" si="15"/>
        <v>0.25</v>
      </c>
      <c r="K51" s="41">
        <f t="shared" si="15"/>
        <v>0.5</v>
      </c>
      <c r="L51" s="41">
        <f t="shared" si="15"/>
        <v>-0.25</v>
      </c>
      <c r="M51" s="45">
        <f>SUM(C51:L51)/5</f>
        <v>-0.05</v>
      </c>
    </row>
    <row r="52" spans="1:13" s="26" customFormat="1" ht="19.5" customHeight="1" thickTop="1" x14ac:dyDescent="0.3">
      <c r="A52" s="168" t="s">
        <v>124</v>
      </c>
      <c r="B52" s="109" t="s">
        <v>97</v>
      </c>
      <c r="C52" s="105">
        <v>0</v>
      </c>
      <c r="D52" s="60">
        <v>2</v>
      </c>
      <c r="E52" s="58">
        <v>0</v>
      </c>
      <c r="F52" s="58">
        <v>-1</v>
      </c>
      <c r="G52" s="58">
        <v>0</v>
      </c>
      <c r="H52" s="58">
        <v>0</v>
      </c>
      <c r="I52" s="58">
        <v>0</v>
      </c>
      <c r="J52" s="58">
        <v>-1</v>
      </c>
      <c r="K52" s="57">
        <v>-1</v>
      </c>
      <c r="L52" s="59">
        <v>1</v>
      </c>
      <c r="M52" s="36"/>
    </row>
    <row r="53" spans="1:13" s="26" customFormat="1" ht="19.5" customHeight="1" x14ac:dyDescent="0.3">
      <c r="A53" s="168"/>
      <c r="B53" s="104" t="s">
        <v>98</v>
      </c>
      <c r="C53" s="105">
        <v>0</v>
      </c>
      <c r="D53" s="60">
        <v>1</v>
      </c>
      <c r="E53" s="58">
        <v>-1</v>
      </c>
      <c r="F53" s="58">
        <v>0</v>
      </c>
      <c r="G53" s="58">
        <v>0</v>
      </c>
      <c r="H53" s="58">
        <v>0</v>
      </c>
      <c r="I53" s="58">
        <v>0</v>
      </c>
      <c r="J53" s="58">
        <v>-2</v>
      </c>
      <c r="K53" s="57">
        <v>-2</v>
      </c>
      <c r="L53" s="59">
        <v>0</v>
      </c>
      <c r="M53" s="36"/>
    </row>
    <row r="54" spans="1:13" s="26" customFormat="1" ht="19.5" customHeight="1" x14ac:dyDescent="0.3">
      <c r="A54" s="168"/>
      <c r="B54" s="55" t="s">
        <v>99</v>
      </c>
      <c r="C54" s="105">
        <v>0</v>
      </c>
      <c r="D54" s="60">
        <v>1</v>
      </c>
      <c r="E54" s="58">
        <v>-1</v>
      </c>
      <c r="F54" s="58">
        <v>-2</v>
      </c>
      <c r="G54" s="58">
        <v>1</v>
      </c>
      <c r="H54" s="58">
        <v>-2</v>
      </c>
      <c r="I54" s="58">
        <v>0</v>
      </c>
      <c r="J54" s="58">
        <v>-2</v>
      </c>
      <c r="K54" s="57">
        <v>-2</v>
      </c>
      <c r="L54" s="59">
        <v>0</v>
      </c>
      <c r="M54" s="36"/>
    </row>
    <row r="55" spans="1:13" s="26" customFormat="1" ht="19.5" customHeight="1" thickBot="1" x14ac:dyDescent="0.35">
      <c r="A55" s="168"/>
      <c r="B55" s="106" t="s">
        <v>125</v>
      </c>
      <c r="C55" s="105">
        <v>0</v>
      </c>
      <c r="D55" s="60">
        <v>1</v>
      </c>
      <c r="E55" s="58">
        <v>0</v>
      </c>
      <c r="F55" s="58">
        <v>0</v>
      </c>
      <c r="G55" s="58">
        <v>1</v>
      </c>
      <c r="H55" s="58">
        <v>1</v>
      </c>
      <c r="I55" s="58">
        <v>0</v>
      </c>
      <c r="J55" s="58">
        <v>1</v>
      </c>
      <c r="K55" s="57">
        <v>1</v>
      </c>
      <c r="L55" s="59">
        <v>1</v>
      </c>
      <c r="M55" s="36"/>
    </row>
    <row r="56" spans="1:13" s="26" customFormat="1" ht="19.5" customHeight="1" thickBot="1" x14ac:dyDescent="0.35">
      <c r="A56" s="168"/>
      <c r="B56" s="107" t="s">
        <v>126</v>
      </c>
      <c r="C56" s="105">
        <v>0</v>
      </c>
      <c r="D56" s="60">
        <v>-1</v>
      </c>
      <c r="E56" s="58">
        <v>1</v>
      </c>
      <c r="F56" s="58">
        <v>1</v>
      </c>
      <c r="G56" s="58">
        <v>1</v>
      </c>
      <c r="H56" s="58">
        <v>0</v>
      </c>
      <c r="I56" s="58">
        <v>0</v>
      </c>
      <c r="J56" s="58">
        <v>-2</v>
      </c>
      <c r="K56" s="57">
        <v>0</v>
      </c>
      <c r="L56" s="59">
        <v>-2</v>
      </c>
      <c r="M56" s="44" t="str">
        <f>A52</f>
        <v>I區      806</v>
      </c>
    </row>
    <row r="57" spans="1:13" s="26" customFormat="1" ht="19.5" customHeight="1" thickTop="1" thickBot="1" x14ac:dyDescent="0.35">
      <c r="A57" s="169"/>
      <c r="B57" s="40" t="s">
        <v>28</v>
      </c>
      <c r="C57" s="41">
        <f t="shared" ref="C57:L57" si="16">SUM(C52:C56)</f>
        <v>0</v>
      </c>
      <c r="D57" s="41">
        <f t="shared" si="16"/>
        <v>4</v>
      </c>
      <c r="E57" s="41">
        <f t="shared" si="16"/>
        <v>-1</v>
      </c>
      <c r="F57" s="41">
        <f t="shared" si="16"/>
        <v>-2</v>
      </c>
      <c r="G57" s="41">
        <f t="shared" si="16"/>
        <v>3</v>
      </c>
      <c r="H57" s="41">
        <f t="shared" si="16"/>
        <v>-1</v>
      </c>
      <c r="I57" s="41">
        <f t="shared" si="16"/>
        <v>0</v>
      </c>
      <c r="J57" s="41">
        <f t="shared" si="16"/>
        <v>-6</v>
      </c>
      <c r="K57" s="41">
        <f t="shared" si="16"/>
        <v>-4</v>
      </c>
      <c r="L57" s="41">
        <f t="shared" si="16"/>
        <v>0</v>
      </c>
      <c r="M57" s="44" t="s">
        <v>31</v>
      </c>
    </row>
    <row r="58" spans="1:13" s="26" customFormat="1" ht="19.5" customHeight="1" thickBot="1" x14ac:dyDescent="0.35">
      <c r="A58" s="169"/>
      <c r="B58" s="102" t="s">
        <v>29</v>
      </c>
      <c r="C58" s="41">
        <f t="shared" ref="C58:L58" si="17">AVERAGE(C52:C56)</f>
        <v>0</v>
      </c>
      <c r="D58" s="41">
        <f t="shared" si="17"/>
        <v>0.8</v>
      </c>
      <c r="E58" s="41">
        <f t="shared" si="17"/>
        <v>-0.2</v>
      </c>
      <c r="F58" s="41">
        <f t="shared" si="17"/>
        <v>-0.4</v>
      </c>
      <c r="G58" s="41">
        <f t="shared" si="17"/>
        <v>0.6</v>
      </c>
      <c r="H58" s="41">
        <f t="shared" si="17"/>
        <v>-0.2</v>
      </c>
      <c r="I58" s="41">
        <f t="shared" si="17"/>
        <v>0</v>
      </c>
      <c r="J58" s="41">
        <f t="shared" si="17"/>
        <v>-1.2</v>
      </c>
      <c r="K58" s="41">
        <f t="shared" si="17"/>
        <v>-0.8</v>
      </c>
      <c r="L58" s="41">
        <f t="shared" si="17"/>
        <v>0</v>
      </c>
      <c r="M58" s="45">
        <f>SUM(C58:L58)/5</f>
        <v>-0.27999999999999997</v>
      </c>
    </row>
    <row r="59" spans="1:13" ht="19.5" customHeight="1" thickTop="1" x14ac:dyDescent="0.3">
      <c r="A59" s="168" t="s">
        <v>127</v>
      </c>
      <c r="B59" s="104" t="s">
        <v>100</v>
      </c>
      <c r="C59" s="105">
        <v>0</v>
      </c>
      <c r="D59" s="60">
        <v>1</v>
      </c>
      <c r="E59" s="58">
        <v>0</v>
      </c>
      <c r="F59" s="58">
        <v>-1</v>
      </c>
      <c r="G59" s="58">
        <v>0</v>
      </c>
      <c r="H59" s="58">
        <v>1</v>
      </c>
      <c r="I59" s="58">
        <v>0</v>
      </c>
      <c r="J59" s="58">
        <v>1</v>
      </c>
      <c r="K59" s="57">
        <v>1</v>
      </c>
      <c r="L59" s="59">
        <v>0</v>
      </c>
      <c r="M59" s="36"/>
    </row>
    <row r="60" spans="1:13" ht="19.5" customHeight="1" x14ac:dyDescent="0.3">
      <c r="A60" s="169"/>
      <c r="B60" s="88" t="s">
        <v>132</v>
      </c>
      <c r="C60" s="60">
        <v>0</v>
      </c>
      <c r="D60" s="60">
        <v>1</v>
      </c>
      <c r="E60" s="58">
        <v>0</v>
      </c>
      <c r="F60" s="58">
        <v>0</v>
      </c>
      <c r="G60" s="58">
        <v>0</v>
      </c>
      <c r="H60" s="58">
        <v>0</v>
      </c>
      <c r="I60" s="58">
        <v>0</v>
      </c>
      <c r="J60" s="58">
        <v>1</v>
      </c>
      <c r="K60" s="57">
        <v>1</v>
      </c>
      <c r="L60" s="59">
        <v>0</v>
      </c>
      <c r="M60" s="36"/>
    </row>
    <row r="61" spans="1:13" ht="19.5" customHeight="1" thickBot="1" x14ac:dyDescent="0.35">
      <c r="A61" s="169"/>
      <c r="B61" s="106" t="s">
        <v>101</v>
      </c>
      <c r="C61" s="105">
        <v>0</v>
      </c>
      <c r="D61" s="60">
        <v>1</v>
      </c>
      <c r="E61" s="58">
        <v>1</v>
      </c>
      <c r="F61" s="58">
        <v>1</v>
      </c>
      <c r="G61" s="58">
        <v>1</v>
      </c>
      <c r="H61" s="58">
        <v>0</v>
      </c>
      <c r="I61" s="58">
        <v>0</v>
      </c>
      <c r="J61" s="58">
        <v>0</v>
      </c>
      <c r="K61" s="57">
        <v>0</v>
      </c>
      <c r="L61" s="59">
        <v>1</v>
      </c>
      <c r="M61" s="36"/>
    </row>
    <row r="62" spans="1:13" ht="19.5" customHeight="1" thickBot="1" x14ac:dyDescent="0.35">
      <c r="A62" s="169"/>
      <c r="B62" s="107" t="s">
        <v>102</v>
      </c>
      <c r="C62" s="105">
        <v>0</v>
      </c>
      <c r="D62" s="60">
        <v>1</v>
      </c>
      <c r="E62" s="58">
        <v>1</v>
      </c>
      <c r="F62" s="58">
        <v>1</v>
      </c>
      <c r="G62" s="58">
        <v>0</v>
      </c>
      <c r="H62" s="58">
        <v>1</v>
      </c>
      <c r="I62" s="58">
        <v>0</v>
      </c>
      <c r="J62" s="58">
        <v>1</v>
      </c>
      <c r="K62" s="57">
        <v>0</v>
      </c>
      <c r="L62" s="59">
        <v>1</v>
      </c>
      <c r="M62" s="44" t="str">
        <f>A59</f>
        <v>J區      702</v>
      </c>
    </row>
    <row r="63" spans="1:13" ht="19.5" customHeight="1" thickTop="1" thickBot="1" x14ac:dyDescent="0.35">
      <c r="A63" s="169"/>
      <c r="B63" s="40" t="s">
        <v>28</v>
      </c>
      <c r="C63" s="41">
        <f t="shared" ref="C63:L63" si="18">SUM(C59:C62)</f>
        <v>0</v>
      </c>
      <c r="D63" s="41">
        <f t="shared" si="18"/>
        <v>4</v>
      </c>
      <c r="E63" s="41">
        <f t="shared" si="18"/>
        <v>2</v>
      </c>
      <c r="F63" s="41">
        <f t="shared" si="18"/>
        <v>1</v>
      </c>
      <c r="G63" s="41">
        <f t="shared" si="18"/>
        <v>1</v>
      </c>
      <c r="H63" s="41">
        <f t="shared" si="18"/>
        <v>2</v>
      </c>
      <c r="I63" s="41">
        <f t="shared" si="18"/>
        <v>0</v>
      </c>
      <c r="J63" s="41">
        <f t="shared" si="18"/>
        <v>3</v>
      </c>
      <c r="K63" s="41">
        <f t="shared" si="18"/>
        <v>2</v>
      </c>
      <c r="L63" s="41">
        <f t="shared" si="18"/>
        <v>2</v>
      </c>
      <c r="M63" s="44" t="s">
        <v>31</v>
      </c>
    </row>
    <row r="64" spans="1:13" ht="19.5" customHeight="1" thickBot="1" x14ac:dyDescent="0.35">
      <c r="A64" s="169"/>
      <c r="B64" s="102" t="s">
        <v>29</v>
      </c>
      <c r="C64" s="41">
        <f t="shared" ref="C64:L64" si="19">AVERAGE(C59:C62)</f>
        <v>0</v>
      </c>
      <c r="D64" s="41">
        <f t="shared" si="19"/>
        <v>1</v>
      </c>
      <c r="E64" s="41">
        <f t="shared" si="19"/>
        <v>0.5</v>
      </c>
      <c r="F64" s="41">
        <f t="shared" si="19"/>
        <v>0.25</v>
      </c>
      <c r="G64" s="41">
        <f t="shared" si="19"/>
        <v>0.25</v>
      </c>
      <c r="H64" s="41">
        <f t="shared" si="19"/>
        <v>0.5</v>
      </c>
      <c r="I64" s="41">
        <f t="shared" si="19"/>
        <v>0</v>
      </c>
      <c r="J64" s="41">
        <f t="shared" si="19"/>
        <v>0.75</v>
      </c>
      <c r="K64" s="41">
        <f t="shared" si="19"/>
        <v>0.5</v>
      </c>
      <c r="L64" s="41">
        <f t="shared" si="19"/>
        <v>0.5</v>
      </c>
      <c r="M64" s="45">
        <f>SUM(C64:L64)/5</f>
        <v>0.85</v>
      </c>
    </row>
    <row r="65" spans="1:13" ht="19.5" customHeight="1" thickTop="1" x14ac:dyDescent="0.3">
      <c r="A65" s="170" t="s">
        <v>59</v>
      </c>
      <c r="B65" s="92" t="s">
        <v>128</v>
      </c>
      <c r="C65" s="60">
        <v>0</v>
      </c>
      <c r="D65" s="60">
        <v>0</v>
      </c>
      <c r="E65" s="58">
        <v>-1</v>
      </c>
      <c r="F65" s="58">
        <v>-1</v>
      </c>
      <c r="G65" s="58">
        <v>0</v>
      </c>
      <c r="H65" s="58">
        <v>1</v>
      </c>
      <c r="I65" s="58">
        <v>0</v>
      </c>
      <c r="J65" s="58">
        <v>1</v>
      </c>
      <c r="K65" s="57">
        <v>1</v>
      </c>
      <c r="L65" s="59">
        <v>0</v>
      </c>
      <c r="M65" s="36"/>
    </row>
    <row r="66" spans="1:13" ht="19.5" customHeight="1" x14ac:dyDescent="0.3">
      <c r="A66" s="171"/>
      <c r="B66" s="92" t="s">
        <v>129</v>
      </c>
      <c r="C66" s="60">
        <v>0</v>
      </c>
      <c r="D66" s="60">
        <v>2</v>
      </c>
      <c r="E66" s="58">
        <v>0</v>
      </c>
      <c r="F66" s="58">
        <v>0</v>
      </c>
      <c r="G66" s="58">
        <v>1</v>
      </c>
      <c r="H66" s="58">
        <v>1</v>
      </c>
      <c r="I66" s="58">
        <v>0</v>
      </c>
      <c r="J66" s="58">
        <v>1</v>
      </c>
      <c r="K66" s="57">
        <v>0</v>
      </c>
      <c r="L66" s="59">
        <v>0</v>
      </c>
      <c r="M66" s="36"/>
    </row>
    <row r="67" spans="1:13" ht="19.5" customHeight="1" thickBot="1" x14ac:dyDescent="0.35">
      <c r="A67" s="171"/>
      <c r="B67" s="93" t="s">
        <v>131</v>
      </c>
      <c r="C67" s="60">
        <v>0</v>
      </c>
      <c r="D67" s="60">
        <v>1</v>
      </c>
      <c r="E67" s="58">
        <v>1</v>
      </c>
      <c r="F67" s="58">
        <v>1</v>
      </c>
      <c r="G67" s="58">
        <v>1</v>
      </c>
      <c r="H67" s="58">
        <v>0</v>
      </c>
      <c r="I67" s="58">
        <v>0</v>
      </c>
      <c r="J67" s="58">
        <v>0</v>
      </c>
      <c r="K67" s="57">
        <v>1</v>
      </c>
      <c r="L67" s="59">
        <v>1</v>
      </c>
      <c r="M67" s="36"/>
    </row>
    <row r="68" spans="1:13" ht="19.5" customHeight="1" thickBot="1" x14ac:dyDescent="0.35">
      <c r="A68" s="171"/>
      <c r="B68" s="95" t="s">
        <v>130</v>
      </c>
      <c r="C68" s="60">
        <v>0</v>
      </c>
      <c r="D68" s="60">
        <v>0</v>
      </c>
      <c r="E68" s="58">
        <v>0</v>
      </c>
      <c r="F68" s="58">
        <v>0</v>
      </c>
      <c r="G68" s="58">
        <v>1</v>
      </c>
      <c r="H68" s="58">
        <v>1</v>
      </c>
      <c r="I68" s="58">
        <v>0</v>
      </c>
      <c r="J68" s="58">
        <v>0</v>
      </c>
      <c r="K68" s="57">
        <v>1</v>
      </c>
      <c r="L68" s="59">
        <v>1</v>
      </c>
      <c r="M68" s="44" t="str">
        <f>A65</f>
        <v>K區      701</v>
      </c>
    </row>
    <row r="69" spans="1:13" ht="19.5" customHeight="1" thickTop="1" thickBot="1" x14ac:dyDescent="0.35">
      <c r="A69" s="171"/>
      <c r="B69" s="103" t="s">
        <v>28</v>
      </c>
      <c r="C69" s="41">
        <f t="shared" ref="C69:L69" si="20">SUM(C65:C68)</f>
        <v>0</v>
      </c>
      <c r="D69" s="41">
        <f t="shared" si="20"/>
        <v>3</v>
      </c>
      <c r="E69" s="41">
        <f t="shared" si="20"/>
        <v>0</v>
      </c>
      <c r="F69" s="41">
        <f t="shared" si="20"/>
        <v>0</v>
      </c>
      <c r="G69" s="41">
        <f t="shared" si="20"/>
        <v>3</v>
      </c>
      <c r="H69" s="41">
        <f t="shared" si="20"/>
        <v>3</v>
      </c>
      <c r="I69" s="41">
        <f t="shared" si="20"/>
        <v>0</v>
      </c>
      <c r="J69" s="41">
        <f t="shared" si="20"/>
        <v>2</v>
      </c>
      <c r="K69" s="41">
        <f t="shared" si="20"/>
        <v>3</v>
      </c>
      <c r="L69" s="41">
        <f t="shared" si="20"/>
        <v>2</v>
      </c>
      <c r="M69" s="44" t="s">
        <v>31</v>
      </c>
    </row>
    <row r="70" spans="1:13" ht="19.5" customHeight="1" thickBot="1" x14ac:dyDescent="0.35">
      <c r="A70" s="172"/>
      <c r="B70" s="102" t="s">
        <v>29</v>
      </c>
      <c r="C70" s="41">
        <f t="shared" ref="C70:L70" si="21">AVERAGE(C65:C68)</f>
        <v>0</v>
      </c>
      <c r="D70" s="41">
        <f t="shared" si="21"/>
        <v>0.75</v>
      </c>
      <c r="E70" s="41">
        <f t="shared" si="21"/>
        <v>0</v>
      </c>
      <c r="F70" s="41">
        <f t="shared" si="21"/>
        <v>0</v>
      </c>
      <c r="G70" s="41">
        <f t="shared" si="21"/>
        <v>0.75</v>
      </c>
      <c r="H70" s="41">
        <f t="shared" si="21"/>
        <v>0.75</v>
      </c>
      <c r="I70" s="41">
        <f t="shared" si="21"/>
        <v>0</v>
      </c>
      <c r="J70" s="41">
        <f t="shared" si="21"/>
        <v>0.5</v>
      </c>
      <c r="K70" s="41">
        <f t="shared" si="21"/>
        <v>0.75</v>
      </c>
      <c r="L70" s="41">
        <f t="shared" si="21"/>
        <v>0.5</v>
      </c>
      <c r="M70" s="45">
        <f>SUM(C70:L70)/5</f>
        <v>0.8</v>
      </c>
    </row>
    <row r="71" spans="1:13" ht="19.5" customHeight="1" thickTop="1" x14ac:dyDescent="0.3">
      <c r="A71" s="168" t="s">
        <v>72</v>
      </c>
      <c r="B71" s="104" t="s">
        <v>103</v>
      </c>
      <c r="C71" s="108">
        <v>0</v>
      </c>
      <c r="D71" s="61">
        <v>1</v>
      </c>
      <c r="E71" s="61">
        <v>-1</v>
      </c>
      <c r="F71" s="61">
        <v>0</v>
      </c>
      <c r="G71" s="58">
        <v>0</v>
      </c>
      <c r="H71" s="58">
        <v>-2</v>
      </c>
      <c r="I71" s="61">
        <v>0</v>
      </c>
      <c r="J71" s="61">
        <v>-1</v>
      </c>
      <c r="K71" s="57">
        <v>0</v>
      </c>
      <c r="L71" s="59">
        <v>0</v>
      </c>
      <c r="M71" s="36"/>
    </row>
    <row r="72" spans="1:13" ht="19.5" customHeight="1" x14ac:dyDescent="0.3">
      <c r="A72" s="168"/>
      <c r="B72" s="55" t="s">
        <v>104</v>
      </c>
      <c r="C72" s="108">
        <v>0</v>
      </c>
      <c r="D72" s="61">
        <v>1</v>
      </c>
      <c r="E72" s="61">
        <v>0</v>
      </c>
      <c r="F72" s="61">
        <v>-2</v>
      </c>
      <c r="G72" s="58">
        <v>1</v>
      </c>
      <c r="H72" s="58">
        <v>0</v>
      </c>
      <c r="I72" s="61">
        <v>0</v>
      </c>
      <c r="J72" s="61">
        <v>-1</v>
      </c>
      <c r="K72" s="57">
        <v>-1</v>
      </c>
      <c r="L72" s="59">
        <v>2</v>
      </c>
      <c r="M72" s="36"/>
    </row>
    <row r="73" spans="1:13" ht="19.5" customHeight="1" thickBot="1" x14ac:dyDescent="0.35">
      <c r="A73" s="168"/>
      <c r="B73" s="106" t="s">
        <v>105</v>
      </c>
      <c r="C73" s="108">
        <v>0</v>
      </c>
      <c r="D73" s="61">
        <v>1</v>
      </c>
      <c r="E73" s="61">
        <v>-1</v>
      </c>
      <c r="F73" s="61">
        <v>-1</v>
      </c>
      <c r="G73" s="58">
        <v>0</v>
      </c>
      <c r="H73" s="58">
        <v>-2</v>
      </c>
      <c r="I73" s="61">
        <v>0</v>
      </c>
      <c r="J73" s="61">
        <v>-2</v>
      </c>
      <c r="K73" s="57">
        <v>-2</v>
      </c>
      <c r="L73" s="59">
        <v>-1</v>
      </c>
      <c r="M73" s="36"/>
    </row>
    <row r="74" spans="1:13" ht="19.5" customHeight="1" thickBot="1" x14ac:dyDescent="0.35">
      <c r="A74" s="168"/>
      <c r="B74" s="106" t="s">
        <v>106</v>
      </c>
      <c r="C74" s="108">
        <v>0</v>
      </c>
      <c r="D74" s="61">
        <v>0</v>
      </c>
      <c r="E74" s="61">
        <v>0</v>
      </c>
      <c r="F74" s="61">
        <v>0</v>
      </c>
      <c r="G74" s="58">
        <v>1</v>
      </c>
      <c r="H74" s="58">
        <v>0</v>
      </c>
      <c r="I74" s="61">
        <v>0</v>
      </c>
      <c r="J74" s="61">
        <v>0</v>
      </c>
      <c r="K74" s="57">
        <v>0</v>
      </c>
      <c r="L74" s="59">
        <v>0</v>
      </c>
      <c r="M74" s="44" t="str">
        <f>A71</f>
        <v>L區     704</v>
      </c>
    </row>
    <row r="75" spans="1:13" ht="19.5" customHeight="1" thickTop="1" thickBot="1" x14ac:dyDescent="0.35">
      <c r="A75" s="169"/>
      <c r="B75" s="103" t="s">
        <v>28</v>
      </c>
      <c r="C75" s="41">
        <f t="shared" ref="C75:L75" si="22">SUM(C71:C74)</f>
        <v>0</v>
      </c>
      <c r="D75" s="41">
        <f t="shared" si="22"/>
        <v>3</v>
      </c>
      <c r="E75" s="41">
        <f t="shared" si="22"/>
        <v>-2</v>
      </c>
      <c r="F75" s="41">
        <f t="shared" si="22"/>
        <v>-3</v>
      </c>
      <c r="G75" s="41">
        <f t="shared" si="22"/>
        <v>2</v>
      </c>
      <c r="H75" s="41">
        <f t="shared" si="22"/>
        <v>-4</v>
      </c>
      <c r="I75" s="41">
        <f t="shared" si="22"/>
        <v>0</v>
      </c>
      <c r="J75" s="41">
        <f t="shared" si="22"/>
        <v>-4</v>
      </c>
      <c r="K75" s="41">
        <f t="shared" si="22"/>
        <v>-3</v>
      </c>
      <c r="L75" s="41">
        <f t="shared" si="22"/>
        <v>1</v>
      </c>
      <c r="M75" s="44" t="s">
        <v>31</v>
      </c>
    </row>
    <row r="76" spans="1:13" ht="19.5" customHeight="1" thickBot="1" x14ac:dyDescent="0.35">
      <c r="A76" s="169"/>
      <c r="B76" s="102" t="s">
        <v>29</v>
      </c>
      <c r="C76" s="41">
        <f t="shared" ref="C76:L76" si="23">AVERAGE(C71:C74)</f>
        <v>0</v>
      </c>
      <c r="D76" s="41">
        <f t="shared" si="23"/>
        <v>0.75</v>
      </c>
      <c r="E76" s="41">
        <f t="shared" si="23"/>
        <v>-0.5</v>
      </c>
      <c r="F76" s="41">
        <f t="shared" si="23"/>
        <v>-0.75</v>
      </c>
      <c r="G76" s="41">
        <f t="shared" si="23"/>
        <v>0.5</v>
      </c>
      <c r="H76" s="41">
        <f t="shared" si="23"/>
        <v>-1</v>
      </c>
      <c r="I76" s="41">
        <f t="shared" si="23"/>
        <v>0</v>
      </c>
      <c r="J76" s="41">
        <f t="shared" si="23"/>
        <v>-1</v>
      </c>
      <c r="K76" s="41">
        <f t="shared" si="23"/>
        <v>-0.75</v>
      </c>
      <c r="L76" s="41">
        <f t="shared" si="23"/>
        <v>0.25</v>
      </c>
      <c r="M76" s="45">
        <f>SUM(C76:L76)/5</f>
        <v>-0.5</v>
      </c>
    </row>
    <row r="77" spans="1:13" ht="19.5" customHeight="1" thickTop="1" x14ac:dyDescent="0.3">
      <c r="A77" s="168" t="s">
        <v>133</v>
      </c>
      <c r="B77" s="104" t="s">
        <v>134</v>
      </c>
      <c r="C77" s="108">
        <v>0</v>
      </c>
      <c r="D77" s="61">
        <v>-1</v>
      </c>
      <c r="E77" s="61">
        <v>0</v>
      </c>
      <c r="F77" s="61">
        <v>-2</v>
      </c>
      <c r="G77" s="58">
        <v>-2</v>
      </c>
      <c r="H77" s="58">
        <v>0</v>
      </c>
      <c r="I77" s="61">
        <v>0</v>
      </c>
      <c r="J77" s="62">
        <v>0</v>
      </c>
      <c r="K77" s="57">
        <v>0</v>
      </c>
      <c r="L77" s="59">
        <v>0</v>
      </c>
      <c r="M77" s="36"/>
    </row>
    <row r="78" spans="1:13" ht="19.5" customHeight="1" thickBot="1" x14ac:dyDescent="0.35">
      <c r="A78" s="168"/>
      <c r="B78" s="55" t="s">
        <v>135</v>
      </c>
      <c r="C78" s="108">
        <v>0</v>
      </c>
      <c r="D78" s="61">
        <v>0</v>
      </c>
      <c r="E78" s="61">
        <v>0</v>
      </c>
      <c r="F78" s="61">
        <v>0</v>
      </c>
      <c r="G78" s="58">
        <v>0</v>
      </c>
      <c r="H78" s="58">
        <v>0</v>
      </c>
      <c r="I78" s="61">
        <v>0</v>
      </c>
      <c r="J78" s="61">
        <v>0</v>
      </c>
      <c r="K78" s="57">
        <v>1</v>
      </c>
      <c r="L78" s="59">
        <v>0</v>
      </c>
      <c r="M78" s="36"/>
    </row>
    <row r="79" spans="1:13" ht="19.5" customHeight="1" thickBot="1" x14ac:dyDescent="0.35">
      <c r="A79" s="168"/>
      <c r="B79" s="107" t="s">
        <v>136</v>
      </c>
      <c r="C79" s="108">
        <v>0</v>
      </c>
      <c r="D79" s="61">
        <v>2</v>
      </c>
      <c r="E79" s="61">
        <v>1</v>
      </c>
      <c r="F79" s="61">
        <v>2</v>
      </c>
      <c r="G79" s="58">
        <v>2</v>
      </c>
      <c r="H79" s="58">
        <v>1</v>
      </c>
      <c r="I79" s="61">
        <v>0</v>
      </c>
      <c r="J79" s="61">
        <v>2</v>
      </c>
      <c r="K79" s="57">
        <v>2</v>
      </c>
      <c r="L79" s="59">
        <v>1</v>
      </c>
      <c r="M79" s="44" t="str">
        <f>A77</f>
        <v>M區     703</v>
      </c>
    </row>
    <row r="80" spans="1:13" ht="19.5" customHeight="1" thickTop="1" thickBot="1" x14ac:dyDescent="0.35">
      <c r="A80" s="169"/>
      <c r="B80" s="40" t="s">
        <v>28</v>
      </c>
      <c r="C80" s="41">
        <f t="shared" ref="C80:L80" si="24">SUM(C77:C79)</f>
        <v>0</v>
      </c>
      <c r="D80" s="41">
        <f t="shared" si="24"/>
        <v>1</v>
      </c>
      <c r="E80" s="41">
        <f t="shared" si="24"/>
        <v>1</v>
      </c>
      <c r="F80" s="41">
        <f t="shared" si="24"/>
        <v>0</v>
      </c>
      <c r="G80" s="41">
        <f t="shared" si="24"/>
        <v>0</v>
      </c>
      <c r="H80" s="41">
        <f t="shared" si="24"/>
        <v>1</v>
      </c>
      <c r="I80" s="41">
        <f t="shared" si="24"/>
        <v>0</v>
      </c>
      <c r="J80" s="41">
        <f t="shared" si="24"/>
        <v>2</v>
      </c>
      <c r="K80" s="41">
        <f t="shared" si="24"/>
        <v>3</v>
      </c>
      <c r="L80" s="41">
        <f t="shared" si="24"/>
        <v>1</v>
      </c>
      <c r="M80" s="44" t="s">
        <v>31</v>
      </c>
    </row>
    <row r="81" spans="1:13" ht="19.5" customHeight="1" thickBot="1" x14ac:dyDescent="0.35">
      <c r="A81" s="176"/>
      <c r="B81" s="102" t="s">
        <v>29</v>
      </c>
      <c r="C81" s="42">
        <f t="shared" ref="C81:L81" si="25">AVERAGE(C77:C79)</f>
        <v>0</v>
      </c>
      <c r="D81" s="42">
        <f t="shared" si="25"/>
        <v>0.33333333333333331</v>
      </c>
      <c r="E81" s="42">
        <f t="shared" si="25"/>
        <v>0.33333333333333331</v>
      </c>
      <c r="F81" s="42">
        <f t="shared" si="25"/>
        <v>0</v>
      </c>
      <c r="G81" s="42">
        <f t="shared" si="25"/>
        <v>0</v>
      </c>
      <c r="H81" s="42">
        <f t="shared" si="25"/>
        <v>0.33333333333333331</v>
      </c>
      <c r="I81" s="42">
        <f t="shared" si="25"/>
        <v>0</v>
      </c>
      <c r="J81" s="42">
        <f t="shared" si="25"/>
        <v>0.66666666666666663</v>
      </c>
      <c r="K81" s="42">
        <f t="shared" si="25"/>
        <v>1</v>
      </c>
      <c r="L81" s="42">
        <f t="shared" si="25"/>
        <v>0.33333333333333331</v>
      </c>
      <c r="M81" s="45">
        <f>SUM(C81:L81)/5</f>
        <v>0.6</v>
      </c>
    </row>
    <row r="82" spans="1:13" ht="19.5" customHeight="1" thickBot="1" x14ac:dyDescent="0.35">
      <c r="A82" s="173" t="s">
        <v>66</v>
      </c>
      <c r="B82" s="96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 x14ac:dyDescent="0.35">
      <c r="A83" s="174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 x14ac:dyDescent="0.35">
      <c r="A84" s="175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 x14ac:dyDescent="0.35"/>
    <row r="86" spans="1:13" ht="16.8" thickTop="1" x14ac:dyDescent="0.3">
      <c r="A86" s="26"/>
      <c r="B86" s="23" t="s">
        <v>60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 x14ac:dyDescent="0.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 x14ac:dyDescent="0.35">
      <c r="A88" s="26"/>
      <c r="B88" s="25" t="s">
        <v>153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 x14ac:dyDescent="0.35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 x14ac:dyDescent="0.35">
      <c r="A90" s="140" t="s">
        <v>13</v>
      </c>
      <c r="B90" s="141" t="s">
        <v>27</v>
      </c>
      <c r="C90" s="142" t="s">
        <v>22</v>
      </c>
      <c r="D90" s="142" t="s">
        <v>23</v>
      </c>
      <c r="E90" s="142" t="s">
        <v>24</v>
      </c>
      <c r="F90" s="142" t="s">
        <v>25</v>
      </c>
      <c r="G90" s="142" t="s">
        <v>20</v>
      </c>
      <c r="H90" s="142" t="s">
        <v>26</v>
      </c>
      <c r="I90" s="142" t="s">
        <v>49</v>
      </c>
      <c r="J90" s="142" t="s">
        <v>50</v>
      </c>
      <c r="K90" s="142" t="s">
        <v>56</v>
      </c>
      <c r="L90" s="142" t="s">
        <v>57</v>
      </c>
      <c r="M90" s="38"/>
    </row>
    <row r="91" spans="1:13" ht="19.5" customHeight="1" thickBot="1" x14ac:dyDescent="0.35">
      <c r="A91" s="166" t="s">
        <v>67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 x14ac:dyDescent="0.35">
      <c r="A92" s="166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 x14ac:dyDescent="0.35">
      <c r="A93" s="166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 x14ac:dyDescent="0.3">
      <c r="A94" s="166" t="s">
        <v>68</v>
      </c>
      <c r="B94" s="82" t="s">
        <v>107</v>
      </c>
      <c r="C94" s="62">
        <v>0</v>
      </c>
      <c r="D94" s="62">
        <v>0</v>
      </c>
      <c r="E94" s="62">
        <v>0</v>
      </c>
      <c r="F94" s="62">
        <v>0</v>
      </c>
      <c r="G94" s="61">
        <v>0</v>
      </c>
      <c r="H94" s="62">
        <v>0</v>
      </c>
      <c r="I94" s="62">
        <v>0</v>
      </c>
      <c r="J94" s="62">
        <v>0</v>
      </c>
      <c r="K94" s="62">
        <v>0</v>
      </c>
      <c r="L94" s="63">
        <v>0</v>
      </c>
      <c r="M94"/>
    </row>
    <row r="95" spans="1:13" ht="19.5" customHeight="1" thickBot="1" x14ac:dyDescent="0.35">
      <c r="A95" s="166"/>
      <c r="B95" s="87" t="s">
        <v>137</v>
      </c>
      <c r="C95" s="62">
        <v>0</v>
      </c>
      <c r="D95" s="62">
        <v>0</v>
      </c>
      <c r="E95" s="62">
        <v>0</v>
      </c>
      <c r="F95" s="62">
        <v>0</v>
      </c>
      <c r="G95" s="61">
        <v>0</v>
      </c>
      <c r="H95" s="62">
        <v>0</v>
      </c>
      <c r="I95" s="62">
        <v>0</v>
      </c>
      <c r="J95" s="62">
        <v>0</v>
      </c>
      <c r="K95" s="62">
        <v>0</v>
      </c>
      <c r="L95" s="63">
        <v>0</v>
      </c>
      <c r="M95"/>
    </row>
    <row r="96" spans="1:13" ht="19.5" customHeight="1" thickBot="1" x14ac:dyDescent="0.35">
      <c r="A96" s="166"/>
      <c r="B96" s="89" t="s">
        <v>138</v>
      </c>
      <c r="C96" s="62">
        <v>0</v>
      </c>
      <c r="D96" s="62">
        <v>0</v>
      </c>
      <c r="E96" s="62">
        <v>0</v>
      </c>
      <c r="F96" s="62">
        <v>0</v>
      </c>
      <c r="G96" s="61">
        <v>0</v>
      </c>
      <c r="H96" s="62">
        <v>0</v>
      </c>
      <c r="I96" s="62">
        <v>0</v>
      </c>
      <c r="J96" s="62">
        <v>1</v>
      </c>
      <c r="K96" s="62">
        <v>1</v>
      </c>
      <c r="L96" s="63">
        <v>2</v>
      </c>
      <c r="M96" s="44" t="str">
        <f>A94</f>
        <v>P區      904</v>
      </c>
    </row>
    <row r="97" spans="1:13" ht="19.5" customHeight="1" thickTop="1" thickBot="1" x14ac:dyDescent="0.35">
      <c r="A97" s="166"/>
      <c r="B97" s="103" t="s">
        <v>28</v>
      </c>
      <c r="C97" s="41">
        <f t="shared" ref="C97:L97" si="28">SUM(C94:C96)</f>
        <v>0</v>
      </c>
      <c r="D97" s="41">
        <f t="shared" si="28"/>
        <v>0</v>
      </c>
      <c r="E97" s="41">
        <f t="shared" si="28"/>
        <v>0</v>
      </c>
      <c r="F97" s="41">
        <f t="shared" si="28"/>
        <v>0</v>
      </c>
      <c r="G97" s="41">
        <f t="shared" si="28"/>
        <v>0</v>
      </c>
      <c r="H97" s="41">
        <f t="shared" si="28"/>
        <v>0</v>
      </c>
      <c r="I97" s="41">
        <f t="shared" si="28"/>
        <v>0</v>
      </c>
      <c r="J97" s="41">
        <f t="shared" si="28"/>
        <v>1</v>
      </c>
      <c r="K97" s="41">
        <f t="shared" si="28"/>
        <v>1</v>
      </c>
      <c r="L97" s="41">
        <f t="shared" si="28"/>
        <v>2</v>
      </c>
      <c r="M97" s="44" t="s">
        <v>31</v>
      </c>
    </row>
    <row r="98" spans="1:13" ht="19.5" customHeight="1" thickBot="1" x14ac:dyDescent="0.35">
      <c r="A98" s="166"/>
      <c r="B98" s="120" t="s">
        <v>29</v>
      </c>
      <c r="C98" s="41">
        <f t="shared" ref="C98:L98" si="29">AVERAGE(C94:C96)</f>
        <v>0</v>
      </c>
      <c r="D98" s="41">
        <f t="shared" si="29"/>
        <v>0</v>
      </c>
      <c r="E98" s="41">
        <f t="shared" si="29"/>
        <v>0</v>
      </c>
      <c r="F98" s="41">
        <f t="shared" si="29"/>
        <v>0</v>
      </c>
      <c r="G98" s="41">
        <f t="shared" si="29"/>
        <v>0</v>
      </c>
      <c r="H98" s="41">
        <f t="shared" si="29"/>
        <v>0</v>
      </c>
      <c r="I98" s="41">
        <f t="shared" si="29"/>
        <v>0</v>
      </c>
      <c r="J98" s="41">
        <f t="shared" si="29"/>
        <v>0.33333333333333331</v>
      </c>
      <c r="K98" s="41">
        <f t="shared" si="29"/>
        <v>0.33333333333333331</v>
      </c>
      <c r="L98" s="41">
        <f t="shared" si="29"/>
        <v>0.66666666666666663</v>
      </c>
      <c r="M98" s="45">
        <f>SUM(C98:L98)/5</f>
        <v>0.26666666666666666</v>
      </c>
    </row>
    <row r="99" spans="1:13" ht="19.5" customHeight="1" thickTop="1" thickBot="1" x14ac:dyDescent="0.35">
      <c r="A99" s="166" t="s">
        <v>69</v>
      </c>
      <c r="B99" s="82" t="s">
        <v>108</v>
      </c>
      <c r="C99" s="62">
        <v>0</v>
      </c>
      <c r="D99" s="62">
        <v>-1</v>
      </c>
      <c r="E99" s="62">
        <v>0</v>
      </c>
      <c r="F99" s="62">
        <v>1</v>
      </c>
      <c r="G99" s="61">
        <v>1</v>
      </c>
      <c r="H99" s="62">
        <v>0</v>
      </c>
      <c r="I99" s="62">
        <v>0</v>
      </c>
      <c r="J99" s="62">
        <v>1</v>
      </c>
      <c r="K99" s="62">
        <v>2</v>
      </c>
      <c r="L99" s="63">
        <v>2</v>
      </c>
      <c r="M99" s="44" t="str">
        <f>A99</f>
        <v>Q區      903</v>
      </c>
    </row>
    <row r="100" spans="1:13" ht="19.5" customHeight="1" thickBot="1" x14ac:dyDescent="0.35">
      <c r="A100" s="166"/>
      <c r="B100" s="40" t="s">
        <v>28</v>
      </c>
      <c r="C100" s="41">
        <f t="shared" ref="C100:L100" si="30">SUM(C99:C99)</f>
        <v>0</v>
      </c>
      <c r="D100" s="41">
        <f t="shared" si="30"/>
        <v>-1</v>
      </c>
      <c r="E100" s="41">
        <f t="shared" si="30"/>
        <v>0</v>
      </c>
      <c r="F100" s="41">
        <f t="shared" si="30"/>
        <v>1</v>
      </c>
      <c r="G100" s="41">
        <f t="shared" si="30"/>
        <v>1</v>
      </c>
      <c r="H100" s="41">
        <f t="shared" si="30"/>
        <v>0</v>
      </c>
      <c r="I100" s="41">
        <f t="shared" si="30"/>
        <v>0</v>
      </c>
      <c r="J100" s="41">
        <f t="shared" si="30"/>
        <v>1</v>
      </c>
      <c r="K100" s="41">
        <f t="shared" si="30"/>
        <v>2</v>
      </c>
      <c r="L100" s="41">
        <f t="shared" si="30"/>
        <v>2</v>
      </c>
      <c r="M100" s="44" t="s">
        <v>31</v>
      </c>
    </row>
    <row r="101" spans="1:13" ht="19.5" customHeight="1" thickBot="1" x14ac:dyDescent="0.35">
      <c r="A101" s="166"/>
      <c r="B101" s="102" t="s">
        <v>29</v>
      </c>
      <c r="C101" s="41">
        <f t="shared" ref="C101:L101" si="31">AVERAGE(C99:C99)</f>
        <v>0</v>
      </c>
      <c r="D101" s="41">
        <f t="shared" si="31"/>
        <v>-1</v>
      </c>
      <c r="E101" s="41">
        <f t="shared" si="31"/>
        <v>0</v>
      </c>
      <c r="F101" s="41">
        <f t="shared" si="31"/>
        <v>1</v>
      </c>
      <c r="G101" s="41">
        <f t="shared" si="31"/>
        <v>1</v>
      </c>
      <c r="H101" s="41">
        <f t="shared" si="31"/>
        <v>0</v>
      </c>
      <c r="I101" s="41">
        <f t="shared" si="31"/>
        <v>0</v>
      </c>
      <c r="J101" s="41">
        <f t="shared" si="31"/>
        <v>1</v>
      </c>
      <c r="K101" s="41">
        <f t="shared" si="31"/>
        <v>2</v>
      </c>
      <c r="L101" s="41">
        <f t="shared" si="31"/>
        <v>2</v>
      </c>
      <c r="M101" s="45">
        <f>SUM(C101:L101)/5</f>
        <v>1.2</v>
      </c>
    </row>
    <row r="102" spans="1:13" ht="19.5" customHeight="1" thickTop="1" x14ac:dyDescent="0.3">
      <c r="A102" s="166" t="s">
        <v>139</v>
      </c>
      <c r="B102" s="82" t="s">
        <v>140</v>
      </c>
      <c r="C102" s="62">
        <v>0</v>
      </c>
      <c r="D102" s="62">
        <v>1</v>
      </c>
      <c r="E102" s="62">
        <v>1</v>
      </c>
      <c r="F102" s="62">
        <v>1</v>
      </c>
      <c r="G102" s="61">
        <v>1</v>
      </c>
      <c r="H102" s="62">
        <v>2</v>
      </c>
      <c r="I102" s="62">
        <v>0</v>
      </c>
      <c r="J102" s="62">
        <v>2</v>
      </c>
      <c r="K102" s="62">
        <v>2</v>
      </c>
      <c r="L102" s="63">
        <v>2</v>
      </c>
      <c r="M102"/>
    </row>
    <row r="103" spans="1:13" ht="19.5" customHeight="1" x14ac:dyDescent="0.3">
      <c r="A103" s="166"/>
      <c r="B103" s="82" t="s">
        <v>141</v>
      </c>
      <c r="C103" s="62">
        <v>0</v>
      </c>
      <c r="D103" s="62">
        <v>0</v>
      </c>
      <c r="E103" s="62">
        <v>1</v>
      </c>
      <c r="F103" s="62">
        <v>1</v>
      </c>
      <c r="G103" s="61">
        <v>2</v>
      </c>
      <c r="H103" s="62">
        <v>2</v>
      </c>
      <c r="I103" s="62">
        <v>0</v>
      </c>
      <c r="J103" s="62">
        <v>1</v>
      </c>
      <c r="K103" s="62">
        <v>1</v>
      </c>
      <c r="L103" s="63">
        <v>2</v>
      </c>
      <c r="M103"/>
    </row>
    <row r="104" spans="1:13" ht="19.5" customHeight="1" thickBot="1" x14ac:dyDescent="0.35">
      <c r="A104" s="166"/>
      <c r="B104" s="88" t="s">
        <v>142</v>
      </c>
      <c r="C104" s="62">
        <v>0</v>
      </c>
      <c r="D104" s="62">
        <v>1</v>
      </c>
      <c r="E104" s="62">
        <v>0</v>
      </c>
      <c r="F104" s="62">
        <v>1</v>
      </c>
      <c r="G104" s="61">
        <v>1</v>
      </c>
      <c r="H104" s="62">
        <v>0</v>
      </c>
      <c r="I104" s="62">
        <v>0</v>
      </c>
      <c r="J104" s="62">
        <v>1</v>
      </c>
      <c r="K104" s="62">
        <v>1</v>
      </c>
      <c r="L104" s="63">
        <v>0</v>
      </c>
      <c r="M104"/>
    </row>
    <row r="105" spans="1:13" ht="19.5" customHeight="1" thickBot="1" x14ac:dyDescent="0.35">
      <c r="A105" s="166"/>
      <c r="B105" s="94" t="s">
        <v>143</v>
      </c>
      <c r="C105" s="62">
        <v>0</v>
      </c>
      <c r="D105" s="62">
        <v>0</v>
      </c>
      <c r="E105" s="62">
        <v>1</v>
      </c>
      <c r="F105" s="62">
        <v>1</v>
      </c>
      <c r="G105" s="61">
        <v>1</v>
      </c>
      <c r="H105" s="62">
        <v>0</v>
      </c>
      <c r="I105" s="62">
        <v>0</v>
      </c>
      <c r="J105" s="62">
        <v>1</v>
      </c>
      <c r="K105" s="62">
        <v>2</v>
      </c>
      <c r="L105" s="63">
        <v>-1</v>
      </c>
      <c r="M105" s="44" t="str">
        <f>A102</f>
        <v>R區      901</v>
      </c>
    </row>
    <row r="106" spans="1:13" ht="19.5" customHeight="1" thickTop="1" thickBot="1" x14ac:dyDescent="0.35">
      <c r="A106" s="166"/>
      <c r="B106" s="40" t="s">
        <v>28</v>
      </c>
      <c r="C106" s="41">
        <f t="shared" ref="C106:L106" si="32">SUM(C102:C105)</f>
        <v>0</v>
      </c>
      <c r="D106" s="41">
        <f t="shared" si="32"/>
        <v>2</v>
      </c>
      <c r="E106" s="41">
        <f t="shared" si="32"/>
        <v>3</v>
      </c>
      <c r="F106" s="41">
        <f t="shared" si="32"/>
        <v>4</v>
      </c>
      <c r="G106" s="41">
        <f t="shared" si="32"/>
        <v>5</v>
      </c>
      <c r="H106" s="41">
        <f t="shared" si="32"/>
        <v>4</v>
      </c>
      <c r="I106" s="41">
        <f t="shared" si="32"/>
        <v>0</v>
      </c>
      <c r="J106" s="41">
        <f t="shared" si="32"/>
        <v>5</v>
      </c>
      <c r="K106" s="41">
        <f t="shared" si="32"/>
        <v>6</v>
      </c>
      <c r="L106" s="41">
        <f t="shared" si="32"/>
        <v>3</v>
      </c>
      <c r="M106" s="44" t="s">
        <v>31</v>
      </c>
    </row>
    <row r="107" spans="1:13" ht="19.5" customHeight="1" thickBot="1" x14ac:dyDescent="0.35">
      <c r="A107" s="166"/>
      <c r="B107" s="102" t="s">
        <v>29</v>
      </c>
      <c r="C107" s="41">
        <f t="shared" ref="C107:L107" si="33">AVERAGE(C102:C105)</f>
        <v>0</v>
      </c>
      <c r="D107" s="41">
        <f t="shared" si="33"/>
        <v>0.5</v>
      </c>
      <c r="E107" s="41">
        <f t="shared" si="33"/>
        <v>0.75</v>
      </c>
      <c r="F107" s="41">
        <f t="shared" si="33"/>
        <v>1</v>
      </c>
      <c r="G107" s="41">
        <f t="shared" si="33"/>
        <v>1.25</v>
      </c>
      <c r="H107" s="41">
        <f t="shared" si="33"/>
        <v>1</v>
      </c>
      <c r="I107" s="41">
        <f t="shared" si="33"/>
        <v>0</v>
      </c>
      <c r="J107" s="41">
        <f t="shared" si="33"/>
        <v>1.25</v>
      </c>
      <c r="K107" s="41">
        <f t="shared" si="33"/>
        <v>1.5</v>
      </c>
      <c r="L107" s="41">
        <f t="shared" si="33"/>
        <v>0.75</v>
      </c>
      <c r="M107" s="45">
        <f>SUM(C107:L107)/5</f>
        <v>1.6</v>
      </c>
    </row>
    <row r="108" spans="1:13" ht="19.5" customHeight="1" thickTop="1" x14ac:dyDescent="0.3">
      <c r="A108" s="166" t="s">
        <v>70</v>
      </c>
      <c r="B108" s="109" t="s">
        <v>144</v>
      </c>
      <c r="C108" s="119">
        <v>0</v>
      </c>
      <c r="D108" s="62">
        <v>1</v>
      </c>
      <c r="E108" s="62">
        <v>0</v>
      </c>
      <c r="F108" s="62">
        <v>0</v>
      </c>
      <c r="G108" s="61">
        <v>0</v>
      </c>
      <c r="H108" s="62">
        <v>1</v>
      </c>
      <c r="I108" s="62">
        <v>0</v>
      </c>
      <c r="J108" s="62">
        <v>1</v>
      </c>
      <c r="K108" s="62">
        <v>1</v>
      </c>
      <c r="L108" s="63">
        <v>1</v>
      </c>
      <c r="M108"/>
    </row>
    <row r="109" spans="1:13" ht="19.5" customHeight="1" x14ac:dyDescent="0.3">
      <c r="A109" s="166"/>
      <c r="B109" s="104" t="s">
        <v>145</v>
      </c>
      <c r="C109" s="119">
        <v>0</v>
      </c>
      <c r="D109" s="62">
        <v>-1</v>
      </c>
      <c r="E109" s="62">
        <v>-1</v>
      </c>
      <c r="F109" s="62">
        <v>-1</v>
      </c>
      <c r="G109" s="61">
        <v>0</v>
      </c>
      <c r="H109" s="62">
        <v>1</v>
      </c>
      <c r="I109" s="62">
        <v>0</v>
      </c>
      <c r="J109" s="62">
        <v>1</v>
      </c>
      <c r="K109" s="62">
        <v>1</v>
      </c>
      <c r="L109" s="63">
        <v>1</v>
      </c>
      <c r="M109"/>
    </row>
    <row r="110" spans="1:13" ht="19.5" customHeight="1" x14ac:dyDescent="0.3">
      <c r="A110" s="166"/>
      <c r="B110" s="104" t="s">
        <v>146</v>
      </c>
      <c r="C110" s="119">
        <v>0</v>
      </c>
      <c r="D110" s="62">
        <v>-1</v>
      </c>
      <c r="E110" s="62">
        <v>0</v>
      </c>
      <c r="F110" s="62">
        <v>0</v>
      </c>
      <c r="G110" s="61">
        <v>-1</v>
      </c>
      <c r="H110" s="62">
        <v>0</v>
      </c>
      <c r="I110" s="62">
        <v>0</v>
      </c>
      <c r="J110" s="62">
        <v>0</v>
      </c>
      <c r="K110" s="62">
        <v>-1</v>
      </c>
      <c r="L110" s="63">
        <v>-2</v>
      </c>
      <c r="M110"/>
    </row>
    <row r="111" spans="1:13" ht="19.5" customHeight="1" thickBot="1" x14ac:dyDescent="0.35">
      <c r="A111" s="166"/>
      <c r="B111" s="55" t="s">
        <v>147</v>
      </c>
      <c r="C111" s="119">
        <v>0</v>
      </c>
      <c r="D111" s="62">
        <v>0</v>
      </c>
      <c r="E111" s="62">
        <v>0</v>
      </c>
      <c r="F111" s="62">
        <v>0</v>
      </c>
      <c r="G111" s="61">
        <v>0</v>
      </c>
      <c r="H111" s="62">
        <v>0</v>
      </c>
      <c r="I111" s="62">
        <v>0</v>
      </c>
      <c r="J111" s="62">
        <v>0</v>
      </c>
      <c r="K111" s="62">
        <v>0</v>
      </c>
      <c r="L111" s="63">
        <v>0</v>
      </c>
      <c r="M111"/>
    </row>
    <row r="112" spans="1:13" ht="19.5" customHeight="1" thickBot="1" x14ac:dyDescent="0.35">
      <c r="A112" s="166"/>
      <c r="B112" s="107" t="s">
        <v>148</v>
      </c>
      <c r="C112" s="119">
        <v>0</v>
      </c>
      <c r="D112" s="62">
        <v>0</v>
      </c>
      <c r="E112" s="62">
        <v>1</v>
      </c>
      <c r="F112" s="62">
        <v>1</v>
      </c>
      <c r="G112" s="61">
        <v>0</v>
      </c>
      <c r="H112" s="62">
        <v>0</v>
      </c>
      <c r="I112" s="62">
        <v>0</v>
      </c>
      <c r="J112" s="62">
        <v>0</v>
      </c>
      <c r="K112" s="62">
        <v>0</v>
      </c>
      <c r="L112" s="63">
        <v>0</v>
      </c>
      <c r="M112" s="44" t="str">
        <f>A108</f>
        <v>S區      902</v>
      </c>
    </row>
    <row r="113" spans="1:13" ht="19.5" customHeight="1" thickTop="1" thickBot="1" x14ac:dyDescent="0.35">
      <c r="A113" s="166"/>
      <c r="B113" s="40" t="s">
        <v>28</v>
      </c>
      <c r="C113" s="41">
        <f t="shared" ref="C113:L113" si="34">SUM(C108:C112)</f>
        <v>0</v>
      </c>
      <c r="D113" s="41">
        <f t="shared" si="34"/>
        <v>-1</v>
      </c>
      <c r="E113" s="41">
        <f t="shared" si="34"/>
        <v>0</v>
      </c>
      <c r="F113" s="41">
        <f t="shared" si="34"/>
        <v>0</v>
      </c>
      <c r="G113" s="41">
        <f t="shared" si="34"/>
        <v>-1</v>
      </c>
      <c r="H113" s="41">
        <f t="shared" si="34"/>
        <v>2</v>
      </c>
      <c r="I113" s="41">
        <f t="shared" si="34"/>
        <v>0</v>
      </c>
      <c r="J113" s="41">
        <f t="shared" si="34"/>
        <v>2</v>
      </c>
      <c r="K113" s="41">
        <f t="shared" si="34"/>
        <v>1</v>
      </c>
      <c r="L113" s="41">
        <f t="shared" si="34"/>
        <v>0</v>
      </c>
      <c r="M113" s="44" t="s">
        <v>31</v>
      </c>
    </row>
    <row r="114" spans="1:13" ht="19.5" customHeight="1" thickBot="1" x14ac:dyDescent="0.35">
      <c r="A114" s="166"/>
      <c r="B114" s="102" t="s">
        <v>29</v>
      </c>
      <c r="C114" s="41">
        <f>AVERAGE(C108:C112)</f>
        <v>0</v>
      </c>
      <c r="D114" s="41">
        <f t="shared" ref="D114:L114" si="35">AVERAGE(D108:D112)</f>
        <v>-0.2</v>
      </c>
      <c r="E114" s="41">
        <f t="shared" si="35"/>
        <v>0</v>
      </c>
      <c r="F114" s="41">
        <f t="shared" si="35"/>
        <v>0</v>
      </c>
      <c r="G114" s="41">
        <f t="shared" si="35"/>
        <v>-0.2</v>
      </c>
      <c r="H114" s="41">
        <f t="shared" si="35"/>
        <v>0.4</v>
      </c>
      <c r="I114" s="41">
        <f t="shared" si="35"/>
        <v>0</v>
      </c>
      <c r="J114" s="41">
        <f t="shared" si="35"/>
        <v>0.4</v>
      </c>
      <c r="K114" s="41">
        <f t="shared" si="35"/>
        <v>0.2</v>
      </c>
      <c r="L114" s="41">
        <f t="shared" si="35"/>
        <v>0</v>
      </c>
      <c r="M114" s="45">
        <f>SUM(C114:L114)/5</f>
        <v>0.12000000000000002</v>
      </c>
    </row>
    <row r="115" spans="1:13" ht="19.5" customHeight="1" thickTop="1" x14ac:dyDescent="0.3">
      <c r="A115" s="166" t="s">
        <v>73</v>
      </c>
      <c r="B115" s="82" t="s">
        <v>109</v>
      </c>
      <c r="C115" s="62">
        <v>0</v>
      </c>
      <c r="D115" s="62">
        <v>0</v>
      </c>
      <c r="E115" s="62">
        <v>-1</v>
      </c>
      <c r="F115" s="62">
        <v>0</v>
      </c>
      <c r="G115" s="61">
        <v>1</v>
      </c>
      <c r="H115" s="62">
        <v>0</v>
      </c>
      <c r="I115" s="62">
        <v>0</v>
      </c>
      <c r="J115" s="62">
        <v>0</v>
      </c>
      <c r="K115" s="62">
        <v>1</v>
      </c>
      <c r="L115" s="63">
        <v>0</v>
      </c>
      <c r="M115"/>
    </row>
    <row r="116" spans="1:13" ht="19.5" customHeight="1" thickBot="1" x14ac:dyDescent="0.35">
      <c r="A116" s="166"/>
      <c r="B116" s="87" t="s">
        <v>110</v>
      </c>
      <c r="C116" s="62">
        <v>0</v>
      </c>
      <c r="D116" s="62">
        <v>1</v>
      </c>
      <c r="E116" s="62">
        <v>0</v>
      </c>
      <c r="F116" s="62">
        <v>1</v>
      </c>
      <c r="G116" s="61">
        <v>1</v>
      </c>
      <c r="H116" s="62">
        <v>1</v>
      </c>
      <c r="I116" s="62">
        <v>0</v>
      </c>
      <c r="J116" s="62">
        <v>0</v>
      </c>
      <c r="K116" s="62">
        <v>1</v>
      </c>
      <c r="L116" s="63">
        <v>0</v>
      </c>
      <c r="M116"/>
    </row>
    <row r="117" spans="1:13" ht="19.5" customHeight="1" thickBot="1" x14ac:dyDescent="0.35">
      <c r="A117" s="166"/>
      <c r="B117" s="107" t="s">
        <v>111</v>
      </c>
      <c r="C117" s="119">
        <v>0</v>
      </c>
      <c r="D117" s="62">
        <v>1</v>
      </c>
      <c r="E117" s="62">
        <v>0</v>
      </c>
      <c r="F117" s="62">
        <v>1</v>
      </c>
      <c r="G117" s="61">
        <v>1</v>
      </c>
      <c r="H117" s="62">
        <v>0</v>
      </c>
      <c r="I117" s="62">
        <v>0</v>
      </c>
      <c r="J117" s="62">
        <v>2</v>
      </c>
      <c r="K117" s="62">
        <v>0</v>
      </c>
      <c r="L117" s="63">
        <v>1</v>
      </c>
      <c r="M117" s="44" t="str">
        <f>A115</f>
        <v>T區      903</v>
      </c>
    </row>
    <row r="118" spans="1:13" ht="19.5" customHeight="1" thickTop="1" thickBot="1" x14ac:dyDescent="0.35">
      <c r="A118" s="166"/>
      <c r="B118" s="40" t="s">
        <v>28</v>
      </c>
      <c r="C118" s="41">
        <f t="shared" ref="C118:L118" si="36">SUM(C115:C117)</f>
        <v>0</v>
      </c>
      <c r="D118" s="41">
        <f t="shared" si="36"/>
        <v>2</v>
      </c>
      <c r="E118" s="41">
        <f t="shared" si="36"/>
        <v>-1</v>
      </c>
      <c r="F118" s="41">
        <f t="shared" si="36"/>
        <v>2</v>
      </c>
      <c r="G118" s="41">
        <f t="shared" si="36"/>
        <v>3</v>
      </c>
      <c r="H118" s="41">
        <f t="shared" si="36"/>
        <v>1</v>
      </c>
      <c r="I118" s="41">
        <f t="shared" si="36"/>
        <v>0</v>
      </c>
      <c r="J118" s="41">
        <f t="shared" si="36"/>
        <v>2</v>
      </c>
      <c r="K118" s="41">
        <f t="shared" si="36"/>
        <v>2</v>
      </c>
      <c r="L118" s="41">
        <f t="shared" si="36"/>
        <v>1</v>
      </c>
      <c r="M118" s="44" t="s">
        <v>31</v>
      </c>
    </row>
    <row r="119" spans="1:13" ht="19.5" customHeight="1" thickBot="1" x14ac:dyDescent="0.35">
      <c r="A119" s="166"/>
      <c r="B119" s="102" t="s">
        <v>29</v>
      </c>
      <c r="C119" s="41">
        <f t="shared" ref="C119:L119" si="37">AVERAGE(C115:C117)</f>
        <v>0</v>
      </c>
      <c r="D119" s="41">
        <f t="shared" si="37"/>
        <v>0.66666666666666663</v>
      </c>
      <c r="E119" s="41">
        <f t="shared" si="37"/>
        <v>-0.33333333333333331</v>
      </c>
      <c r="F119" s="41">
        <f t="shared" si="37"/>
        <v>0.66666666666666663</v>
      </c>
      <c r="G119" s="41">
        <f t="shared" si="37"/>
        <v>1</v>
      </c>
      <c r="H119" s="41">
        <f t="shared" si="37"/>
        <v>0.33333333333333331</v>
      </c>
      <c r="I119" s="41">
        <f t="shared" si="37"/>
        <v>0</v>
      </c>
      <c r="J119" s="41">
        <f t="shared" si="37"/>
        <v>0.66666666666666663</v>
      </c>
      <c r="K119" s="41">
        <f t="shared" si="37"/>
        <v>0.66666666666666663</v>
      </c>
      <c r="L119" s="41">
        <f t="shared" si="37"/>
        <v>0.33333333333333331</v>
      </c>
      <c r="M119" s="45">
        <f>SUM(C119:L119)/5</f>
        <v>0.8</v>
      </c>
    </row>
    <row r="120" spans="1:13" ht="18.75" customHeight="1" thickTop="1" x14ac:dyDescent="0.3">
      <c r="A120" s="166" t="s">
        <v>150</v>
      </c>
      <c r="B120" s="121" t="s">
        <v>112</v>
      </c>
      <c r="C120" s="62">
        <v>0</v>
      </c>
      <c r="D120" s="62">
        <v>1</v>
      </c>
      <c r="E120" s="62">
        <v>0</v>
      </c>
      <c r="F120" s="62">
        <v>0</v>
      </c>
      <c r="G120" s="61">
        <v>-1</v>
      </c>
      <c r="H120" s="62">
        <v>0</v>
      </c>
      <c r="I120" s="62">
        <v>0</v>
      </c>
      <c r="J120" s="62">
        <v>1</v>
      </c>
      <c r="K120" s="62">
        <v>1</v>
      </c>
      <c r="L120" s="63">
        <v>1</v>
      </c>
      <c r="M120"/>
    </row>
    <row r="121" spans="1:13" ht="18.75" customHeight="1" x14ac:dyDescent="0.3">
      <c r="A121" s="166"/>
      <c r="B121" s="82" t="s">
        <v>113</v>
      </c>
      <c r="C121" s="62">
        <v>0</v>
      </c>
      <c r="D121" s="62">
        <v>1</v>
      </c>
      <c r="E121" s="62">
        <v>1</v>
      </c>
      <c r="F121" s="62">
        <v>0</v>
      </c>
      <c r="G121" s="61">
        <v>1</v>
      </c>
      <c r="H121" s="62">
        <v>1</v>
      </c>
      <c r="I121" s="62">
        <v>0</v>
      </c>
      <c r="J121" s="62">
        <v>1</v>
      </c>
      <c r="K121" s="62">
        <v>0</v>
      </c>
      <c r="L121" s="63">
        <v>0</v>
      </c>
      <c r="M121"/>
    </row>
    <row r="122" spans="1:13" ht="19.5" customHeight="1" x14ac:dyDescent="0.3">
      <c r="A122" s="166"/>
      <c r="B122" s="115" t="s">
        <v>114</v>
      </c>
      <c r="C122" s="116">
        <v>0</v>
      </c>
      <c r="D122" s="116">
        <v>1</v>
      </c>
      <c r="E122" s="116">
        <v>1</v>
      </c>
      <c r="F122" s="116">
        <v>1</v>
      </c>
      <c r="G122" s="117">
        <v>-1</v>
      </c>
      <c r="H122" s="116">
        <v>0</v>
      </c>
      <c r="I122" s="116">
        <v>0</v>
      </c>
      <c r="J122" s="116">
        <v>0</v>
      </c>
      <c r="K122" s="116">
        <v>1</v>
      </c>
      <c r="L122" s="118">
        <v>1</v>
      </c>
      <c r="M122"/>
    </row>
    <row r="123" spans="1:13" ht="19.5" customHeight="1" thickBot="1" x14ac:dyDescent="0.35">
      <c r="A123" s="166"/>
      <c r="B123" s="115" t="s">
        <v>115</v>
      </c>
      <c r="C123" s="116">
        <v>0</v>
      </c>
      <c r="D123" s="116">
        <v>0</v>
      </c>
      <c r="E123" s="116">
        <v>-1</v>
      </c>
      <c r="F123" s="116">
        <v>0</v>
      </c>
      <c r="G123" s="117">
        <v>0</v>
      </c>
      <c r="H123" s="116">
        <v>0</v>
      </c>
      <c r="I123" s="116">
        <v>0</v>
      </c>
      <c r="J123" s="116">
        <v>0</v>
      </c>
      <c r="K123" s="116">
        <v>1</v>
      </c>
      <c r="L123" s="118">
        <v>0</v>
      </c>
      <c r="M123"/>
    </row>
    <row r="124" spans="1:13" ht="19.5" customHeight="1" thickBot="1" x14ac:dyDescent="0.35">
      <c r="A124" s="166"/>
      <c r="B124" s="82" t="s">
        <v>149</v>
      </c>
      <c r="C124" s="62">
        <v>0</v>
      </c>
      <c r="D124" s="62">
        <v>2</v>
      </c>
      <c r="E124" s="62">
        <v>0</v>
      </c>
      <c r="F124" s="62">
        <v>1</v>
      </c>
      <c r="G124" s="61">
        <v>1</v>
      </c>
      <c r="H124" s="62">
        <v>1</v>
      </c>
      <c r="I124" s="62">
        <v>0</v>
      </c>
      <c r="J124" s="62">
        <v>1</v>
      </c>
      <c r="K124" s="62">
        <v>2</v>
      </c>
      <c r="L124" s="63">
        <v>0</v>
      </c>
      <c r="M124" s="44" t="str">
        <f>A120</f>
        <v>U區      705</v>
      </c>
    </row>
    <row r="125" spans="1:13" ht="19.5" customHeight="1" thickBot="1" x14ac:dyDescent="0.35">
      <c r="A125" s="166"/>
      <c r="B125" s="40" t="s">
        <v>28</v>
      </c>
      <c r="C125" s="41">
        <f t="shared" ref="C125:L125" si="38">SUM(C120:C124)</f>
        <v>0</v>
      </c>
      <c r="D125" s="41">
        <f t="shared" si="38"/>
        <v>5</v>
      </c>
      <c r="E125" s="41">
        <f t="shared" si="38"/>
        <v>1</v>
      </c>
      <c r="F125" s="41">
        <f t="shared" si="38"/>
        <v>2</v>
      </c>
      <c r="G125" s="41">
        <f t="shared" si="38"/>
        <v>0</v>
      </c>
      <c r="H125" s="41">
        <f t="shared" si="38"/>
        <v>2</v>
      </c>
      <c r="I125" s="41">
        <f t="shared" si="38"/>
        <v>0</v>
      </c>
      <c r="J125" s="41">
        <f t="shared" si="38"/>
        <v>3</v>
      </c>
      <c r="K125" s="41">
        <f t="shared" si="38"/>
        <v>5</v>
      </c>
      <c r="L125" s="41">
        <f t="shared" si="38"/>
        <v>2</v>
      </c>
      <c r="M125" s="44" t="s">
        <v>31</v>
      </c>
    </row>
    <row r="126" spans="1:13" ht="19.5" customHeight="1" thickBot="1" x14ac:dyDescent="0.35">
      <c r="A126" s="166"/>
      <c r="B126" s="40" t="s">
        <v>29</v>
      </c>
      <c r="C126" s="41">
        <f t="shared" ref="C126:L126" si="39">AVERAGE(C120:C124)</f>
        <v>0</v>
      </c>
      <c r="D126" s="41">
        <f t="shared" si="39"/>
        <v>1</v>
      </c>
      <c r="E126" s="41">
        <f t="shared" si="39"/>
        <v>0.2</v>
      </c>
      <c r="F126" s="41">
        <f t="shared" si="39"/>
        <v>0.4</v>
      </c>
      <c r="G126" s="41">
        <f t="shared" si="39"/>
        <v>0</v>
      </c>
      <c r="H126" s="41">
        <f t="shared" si="39"/>
        <v>0.4</v>
      </c>
      <c r="I126" s="41">
        <f t="shared" si="39"/>
        <v>0</v>
      </c>
      <c r="J126" s="41">
        <f t="shared" si="39"/>
        <v>0.6</v>
      </c>
      <c r="K126" s="41">
        <f t="shared" si="39"/>
        <v>1</v>
      </c>
      <c r="L126" s="41">
        <f t="shared" si="39"/>
        <v>0.4</v>
      </c>
      <c r="M126" s="45">
        <f>SUM(C126:L126)/5</f>
        <v>0.8</v>
      </c>
    </row>
    <row r="127" spans="1:13" ht="18.75" customHeight="1" thickTop="1" x14ac:dyDescent="0.3">
      <c r="A127" s="182"/>
      <c r="B127" s="97"/>
      <c r="C127" s="62"/>
      <c r="D127" s="62"/>
      <c r="E127" s="62"/>
      <c r="F127" s="62"/>
      <c r="G127" s="61"/>
      <c r="H127" s="62"/>
      <c r="I127" s="62"/>
      <c r="J127" s="62"/>
      <c r="K127" s="62"/>
      <c r="L127" s="63"/>
      <c r="M127"/>
    </row>
    <row r="128" spans="1:13" ht="19.5" customHeight="1" x14ac:dyDescent="0.3">
      <c r="A128" s="182"/>
      <c r="B128" s="98"/>
      <c r="C128" s="62"/>
      <c r="D128" s="62"/>
      <c r="E128" s="62"/>
      <c r="F128" s="62"/>
      <c r="G128" s="62"/>
      <c r="H128" s="62"/>
      <c r="I128" s="62"/>
      <c r="J128" s="62"/>
      <c r="K128" s="62"/>
      <c r="L128" s="63"/>
      <c r="M128"/>
    </row>
    <row r="129" spans="2:12" ht="16.8" thickBot="1" x14ac:dyDescent="0.35"/>
    <row r="130" spans="2:12" ht="19.8" x14ac:dyDescent="0.4">
      <c r="B130" s="179" t="s">
        <v>34</v>
      </c>
      <c r="C130" s="135">
        <v>701</v>
      </c>
      <c r="D130" s="135">
        <v>702</v>
      </c>
      <c r="E130" s="135">
        <v>703</v>
      </c>
      <c r="F130" s="135">
        <v>704</v>
      </c>
      <c r="G130" s="135">
        <v>705</v>
      </c>
      <c r="H130" s="136">
        <v>706</v>
      </c>
      <c r="J130" s="37"/>
    </row>
    <row r="131" spans="2:12" ht="19.8" x14ac:dyDescent="0.4">
      <c r="B131" s="180"/>
      <c r="C131" s="132">
        <f>M70</f>
        <v>0.8</v>
      </c>
      <c r="D131" s="132">
        <f>M64</f>
        <v>0.85</v>
      </c>
      <c r="E131" s="132">
        <f>M81</f>
        <v>0.6</v>
      </c>
      <c r="F131" s="132">
        <f>M76</f>
        <v>-0.5</v>
      </c>
      <c r="G131" s="132">
        <f>M126</f>
        <v>0.8</v>
      </c>
      <c r="H131" s="133">
        <f>M43</f>
        <v>0.6</v>
      </c>
      <c r="J131" s="37"/>
    </row>
    <row r="132" spans="2:12" ht="19.8" x14ac:dyDescent="0.4">
      <c r="B132" s="181" t="s">
        <v>35</v>
      </c>
      <c r="C132" s="138">
        <v>801</v>
      </c>
      <c r="D132" s="138">
        <v>802</v>
      </c>
      <c r="E132" s="138">
        <v>803</v>
      </c>
      <c r="F132" s="138">
        <v>804</v>
      </c>
      <c r="G132" s="138">
        <v>805</v>
      </c>
      <c r="H132" s="138">
        <v>806</v>
      </c>
      <c r="J132" s="37"/>
    </row>
    <row r="133" spans="2:12" ht="19.8" x14ac:dyDescent="0.4">
      <c r="B133" s="180"/>
      <c r="C133" s="132">
        <f>M37</f>
        <v>0.15</v>
      </c>
      <c r="D133" s="132">
        <f>M11</f>
        <v>0.75</v>
      </c>
      <c r="E133" s="132">
        <f>M17</f>
        <v>0.25</v>
      </c>
      <c r="F133" s="132">
        <f>M22*0.75+M25*0.25</f>
        <v>0.35000000000000003</v>
      </c>
      <c r="G133" s="132">
        <f>M31</f>
        <v>0.9</v>
      </c>
      <c r="H133" s="133">
        <f>M58</f>
        <v>-0.27999999999999997</v>
      </c>
      <c r="J133" s="37"/>
    </row>
    <row r="134" spans="2:12" ht="19.8" x14ac:dyDescent="0.4">
      <c r="B134" s="177" t="s">
        <v>36</v>
      </c>
      <c r="C134" s="137">
        <v>901</v>
      </c>
      <c r="D134" s="137">
        <v>902</v>
      </c>
      <c r="E134" s="137">
        <v>903</v>
      </c>
      <c r="F134" s="137">
        <v>904</v>
      </c>
      <c r="G134" s="137">
        <v>905</v>
      </c>
      <c r="H134" s="139"/>
      <c r="J134" s="37"/>
    </row>
    <row r="135" spans="2:12" ht="20.399999999999999" thickBot="1" x14ac:dyDescent="0.45">
      <c r="B135" s="178"/>
      <c r="C135" s="134">
        <f>M107</f>
        <v>1.6</v>
      </c>
      <c r="D135" s="134">
        <f>M114</f>
        <v>0.12000000000000002</v>
      </c>
      <c r="E135" s="134">
        <f>M101*0.25+M119*0.75</f>
        <v>0.90000000000000013</v>
      </c>
      <c r="F135" s="134">
        <f>M98</f>
        <v>0.26666666666666666</v>
      </c>
      <c r="G135" s="134">
        <f>M51</f>
        <v>-0.05</v>
      </c>
      <c r="H135" s="146"/>
      <c r="J135" s="37"/>
    </row>
    <row r="136" spans="2:12" ht="17.25" customHeight="1" x14ac:dyDescent="0.3">
      <c r="G136" s="99"/>
    </row>
    <row r="137" spans="2:12" x14ac:dyDescent="0.3">
      <c r="B137" s="49"/>
      <c r="G137" s="39"/>
      <c r="H137" s="37"/>
      <c r="I137" s="37"/>
      <c r="J137" s="37"/>
      <c r="K137" s="37"/>
      <c r="L137" s="37"/>
    </row>
    <row r="138" spans="2:12" ht="18.75" customHeight="1" x14ac:dyDescent="0.3">
      <c r="B138" s="49"/>
      <c r="G138" s="39"/>
      <c r="H138" s="37"/>
      <c r="I138" s="101"/>
      <c r="J138" s="37"/>
      <c r="K138" s="37"/>
      <c r="L138" s="37"/>
    </row>
    <row r="139" spans="2:12" x14ac:dyDescent="0.3">
      <c r="B139" s="49"/>
      <c r="G139" s="39"/>
      <c r="H139" s="37"/>
      <c r="I139" s="37"/>
      <c r="J139" s="37"/>
      <c r="K139" s="37"/>
      <c r="L139" s="37"/>
    </row>
    <row r="140" spans="2:12" x14ac:dyDescent="0.3">
      <c r="B140" s="49"/>
      <c r="G140" s="39"/>
      <c r="H140" s="37"/>
      <c r="I140" s="37"/>
      <c r="J140" s="37"/>
      <c r="K140" s="37"/>
      <c r="L140" s="37"/>
    </row>
    <row r="141" spans="2:12" x14ac:dyDescent="0.3">
      <c r="B141" s="49"/>
      <c r="G141" s="39"/>
      <c r="H141" s="37"/>
      <c r="I141" s="37"/>
      <c r="J141" s="37"/>
      <c r="K141" s="37"/>
      <c r="L141" s="37"/>
    </row>
    <row r="142" spans="2:12" x14ac:dyDescent="0.3">
      <c r="B142" s="49"/>
      <c r="G142" s="39"/>
      <c r="H142" s="37"/>
      <c r="I142" s="37"/>
      <c r="J142" s="37"/>
      <c r="K142" s="37"/>
      <c r="L142" s="37"/>
    </row>
    <row r="143" spans="2:12" x14ac:dyDescent="0.3">
      <c r="B143" s="49"/>
      <c r="G143" s="39"/>
      <c r="H143" s="37"/>
      <c r="I143" s="37"/>
      <c r="J143" s="37"/>
      <c r="K143" s="37"/>
      <c r="L143" s="37"/>
    </row>
  </sheetData>
  <mergeCells count="26">
    <mergeCell ref="A32:A37"/>
    <mergeCell ref="A71:A76"/>
    <mergeCell ref="A6:A11"/>
    <mergeCell ref="A23:A25"/>
    <mergeCell ref="A12:A17"/>
    <mergeCell ref="A18:A22"/>
    <mergeCell ref="A26:A31"/>
    <mergeCell ref="A38:A43"/>
    <mergeCell ref="B134:B135"/>
    <mergeCell ref="A120:A126"/>
    <mergeCell ref="B130:B131"/>
    <mergeCell ref="A108:A114"/>
    <mergeCell ref="B132:B133"/>
    <mergeCell ref="A115:A119"/>
    <mergeCell ref="A127:A128"/>
    <mergeCell ref="A102:A107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2020-12-18T06:03:04Z</dcterms:modified>
</cp:coreProperties>
</file>